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usonsi\Downloads\Departement Cultuur, Jeugd &amp; Media\Sjablonen\"/>
    </mc:Choice>
  </mc:AlternateContent>
  <xr:revisionPtr revIDLastSave="0" documentId="13_ncr:1_{CAA3346C-0827-46D9-804E-11023BF648E9}" xr6:coauthVersionLast="47" xr6:coauthVersionMax="47" xr10:uidLastSave="{00000000-0000-0000-0000-000000000000}"/>
  <bookViews>
    <workbookView xWindow="28680" yWindow="-6525" windowWidth="29040" windowHeight="15840" xr2:uid="{75B6DBDE-9D6E-4DBE-912B-DD775851A802}"/>
  </bookViews>
  <sheets>
    <sheet name="Start" sheetId="3" r:id="rId1"/>
    <sheet name="Meerjarenbegroting" sheetId="1" r:id="rId2"/>
    <sheet name="Toelichting" sheetId="4" r:id="rId3"/>
    <sheet name="Personeel" sheetId="2" r:id="rId4"/>
  </sheets>
  <definedNames>
    <definedName name="_xlnm._FilterDatabase" localSheetId="1" hidden="1">Meerjarenbegroting!$A$1:$P$123</definedName>
    <definedName name="_xlnm._FilterDatabase" localSheetId="2" hidden="1">Toelichting!#REF!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4" l="1"/>
  <c r="M18" i="4"/>
  <c r="M17" i="4"/>
  <c r="M16" i="4"/>
  <c r="M15" i="4"/>
  <c r="L19" i="4"/>
  <c r="L18" i="4"/>
  <c r="L17" i="4"/>
  <c r="L16" i="4"/>
  <c r="L15" i="4"/>
  <c r="K19" i="4"/>
  <c r="K18" i="4"/>
  <c r="K17" i="4"/>
  <c r="K16" i="4"/>
  <c r="K15" i="4"/>
  <c r="J19" i="4"/>
  <c r="J18" i="4"/>
  <c r="J17" i="4"/>
  <c r="J16" i="4"/>
  <c r="J15" i="4"/>
  <c r="I19" i="4"/>
  <c r="I18" i="4"/>
  <c r="I17" i="4"/>
  <c r="I16" i="4"/>
  <c r="I15" i="4"/>
  <c r="M11" i="4"/>
  <c r="L11" i="4"/>
  <c r="K11" i="4"/>
  <c r="J11" i="4"/>
  <c r="I11" i="4"/>
  <c r="M10" i="4"/>
  <c r="L10" i="4"/>
  <c r="K10" i="4"/>
  <c r="J10" i="4"/>
  <c r="I10" i="4"/>
  <c r="M9" i="4"/>
  <c r="L9" i="4"/>
  <c r="K9" i="4"/>
  <c r="J9" i="4"/>
  <c r="I9" i="4"/>
  <c r="M8" i="4"/>
  <c r="L8" i="4"/>
  <c r="K8" i="4"/>
  <c r="J8" i="4"/>
  <c r="I8" i="4"/>
  <c r="J5" i="4"/>
  <c r="K5" i="4"/>
  <c r="L5" i="4"/>
  <c r="M5" i="4"/>
  <c r="M4" i="4"/>
  <c r="L4" i="4"/>
  <c r="K4" i="4"/>
  <c r="J4" i="4"/>
  <c r="I5" i="4"/>
  <c r="I4" i="4"/>
  <c r="M3" i="4"/>
  <c r="L3" i="4"/>
  <c r="K3" i="4"/>
  <c r="J3" i="4"/>
  <c r="I3" i="4"/>
  <c r="H7" i="2" l="1"/>
  <c r="G7" i="2"/>
  <c r="F7" i="2"/>
  <c r="E7" i="2"/>
  <c r="D7" i="2"/>
  <c r="C7" i="2"/>
  <c r="B7" i="2"/>
  <c r="K90" i="1"/>
  <c r="K86" i="1" s="1"/>
  <c r="I14" i="4" s="1"/>
  <c r="O90" i="1"/>
  <c r="O86" i="1"/>
  <c r="M14" i="4" s="1"/>
  <c r="N86" i="1"/>
  <c r="L14" i="4" s="1"/>
  <c r="M86" i="1"/>
  <c r="K14" i="4" s="1"/>
  <c r="L86" i="1"/>
  <c r="J14" i="4" s="1"/>
  <c r="N90" i="1"/>
  <c r="M90" i="1"/>
  <c r="L90" i="1"/>
  <c r="K74" i="1"/>
  <c r="K3" i="1"/>
  <c r="I2" i="4" s="1"/>
  <c r="O118" i="1" l="1"/>
  <c r="N118" i="1"/>
  <c r="M118" i="1"/>
  <c r="L118" i="1"/>
  <c r="K118" i="1"/>
  <c r="O110" i="1"/>
  <c r="O109" i="1" s="1"/>
  <c r="M21" i="4" s="1"/>
  <c r="N110" i="1"/>
  <c r="N109" i="1" s="1"/>
  <c r="L21" i="4" s="1"/>
  <c r="M110" i="1"/>
  <c r="M109" i="1" s="1"/>
  <c r="K21" i="4" s="1"/>
  <c r="L110" i="1"/>
  <c r="L109" i="1" s="1"/>
  <c r="J21" i="4" s="1"/>
  <c r="K110" i="1"/>
  <c r="K109" i="1" s="1"/>
  <c r="I21" i="4" s="1"/>
  <c r="O104" i="1"/>
  <c r="O103" i="1" s="1"/>
  <c r="M20" i="4" s="1"/>
  <c r="N104" i="1"/>
  <c r="N103" i="1" s="1"/>
  <c r="L20" i="4" s="1"/>
  <c r="M104" i="1"/>
  <c r="M103" i="1" s="1"/>
  <c r="K20" i="4" s="1"/>
  <c r="L104" i="1"/>
  <c r="L103" i="1" s="1"/>
  <c r="J20" i="4" s="1"/>
  <c r="K104" i="1"/>
  <c r="K103" i="1" s="1"/>
  <c r="I20" i="4" s="1"/>
  <c r="M71" i="1"/>
  <c r="O74" i="1"/>
  <c r="N74" i="1"/>
  <c r="M74" i="1"/>
  <c r="L74" i="1"/>
  <c r="O65" i="1"/>
  <c r="N65" i="1"/>
  <c r="M65" i="1"/>
  <c r="L65" i="1"/>
  <c r="K65" i="1"/>
  <c r="O62" i="1"/>
  <c r="N62" i="1"/>
  <c r="M62" i="1"/>
  <c r="L62" i="1"/>
  <c r="K62" i="1"/>
  <c r="O58" i="1"/>
  <c r="M12" i="4" s="1"/>
  <c r="N58" i="1"/>
  <c r="L12" i="4" s="1"/>
  <c r="M58" i="1"/>
  <c r="K12" i="4" s="1"/>
  <c r="L58" i="1"/>
  <c r="J12" i="4" s="1"/>
  <c r="K58" i="1"/>
  <c r="I12" i="4" s="1"/>
  <c r="O48" i="1"/>
  <c r="M7" i="4" s="1"/>
  <c r="N48" i="1"/>
  <c r="L7" i="4" s="1"/>
  <c r="M48" i="1"/>
  <c r="K7" i="4" s="1"/>
  <c r="L48" i="1"/>
  <c r="J7" i="4" s="1"/>
  <c r="K48" i="1"/>
  <c r="I7" i="4" s="1"/>
  <c r="O36" i="1"/>
  <c r="N36" i="1"/>
  <c r="M36" i="1"/>
  <c r="L36" i="1"/>
  <c r="K36" i="1"/>
  <c r="O28" i="1"/>
  <c r="N28" i="1"/>
  <c r="M28" i="1"/>
  <c r="L28" i="1"/>
  <c r="K28" i="1"/>
  <c r="O18" i="1"/>
  <c r="N18" i="1"/>
  <c r="M18" i="1"/>
  <c r="L18" i="1"/>
  <c r="K18" i="1"/>
  <c r="M3" i="1"/>
  <c r="K2" i="4" s="1"/>
  <c r="K15" i="1" l="1"/>
  <c r="L71" i="1"/>
  <c r="N71" i="1"/>
  <c r="N61" i="1" s="1"/>
  <c r="L3" i="1"/>
  <c r="J2" i="4" s="1"/>
  <c r="O71" i="1"/>
  <c r="O61" i="1" s="1"/>
  <c r="N3" i="1"/>
  <c r="L2" i="4" s="1"/>
  <c r="L61" i="1"/>
  <c r="O3" i="1"/>
  <c r="M2" i="4" s="1"/>
  <c r="N15" i="1"/>
  <c r="L15" i="1"/>
  <c r="M61" i="1"/>
  <c r="K71" i="1"/>
  <c r="K61" i="1" s="1"/>
  <c r="O15" i="1"/>
  <c r="M15" i="1"/>
  <c r="M57" i="1" l="1"/>
  <c r="K13" i="4"/>
  <c r="L57" i="1"/>
  <c r="J13" i="4"/>
  <c r="O57" i="1"/>
  <c r="M13" i="4"/>
  <c r="N57" i="1"/>
  <c r="L13" i="4"/>
  <c r="M11" i="1"/>
  <c r="M2" i="1" s="1"/>
  <c r="M102" i="1" s="1"/>
  <c r="M115" i="1" s="1"/>
  <c r="M121" i="1" s="1"/>
  <c r="M122" i="1" s="1"/>
  <c r="K6" i="4"/>
  <c r="L11" i="1"/>
  <c r="L2" i="1" s="1"/>
  <c r="J6" i="4"/>
  <c r="K57" i="1"/>
  <c r="I13" i="4"/>
  <c r="K11" i="1"/>
  <c r="K2" i="1" s="1"/>
  <c r="I6" i="4"/>
  <c r="O11" i="1"/>
  <c r="O2" i="1" s="1"/>
  <c r="M6" i="4"/>
  <c r="N11" i="1"/>
  <c r="N2" i="1" s="1"/>
  <c r="L6" i="4"/>
  <c r="L102" i="1" l="1"/>
  <c r="L115" i="1" s="1"/>
  <c r="L121" i="1" s="1"/>
  <c r="L122" i="1" s="1"/>
  <c r="N102" i="1"/>
  <c r="N115" i="1" s="1"/>
  <c r="N121" i="1" s="1"/>
  <c r="N122" i="1" s="1"/>
  <c r="O102" i="1"/>
  <c r="O115" i="1" s="1"/>
  <c r="O121" i="1" s="1"/>
  <c r="O122" i="1" s="1"/>
  <c r="K102" i="1"/>
  <c r="K115" i="1" s="1"/>
  <c r="K121" i="1" s="1"/>
  <c r="K122" i="1" s="1"/>
</calcChain>
</file>

<file path=xl/sharedStrings.xml><?xml version="1.0" encoding="utf-8"?>
<sst xmlns="http://schemas.openxmlformats.org/spreadsheetml/2006/main" count="188" uniqueCount="155">
  <si>
    <t>BEGROTING</t>
  </si>
  <si>
    <t>Code</t>
  </si>
  <si>
    <t>Boekjaar 2026</t>
  </si>
  <si>
    <t>Boekjaar 2027</t>
  </si>
  <si>
    <t>Boekjaar 2028</t>
  </si>
  <si>
    <t>Boekjaar 2029</t>
  </si>
  <si>
    <t>Bedrijfsopbrengsten</t>
  </si>
  <si>
    <t>70/76A</t>
  </si>
  <si>
    <t>Omzet</t>
  </si>
  <si>
    <t>Inkomgelden en vergoedingen uit eigen activiteiten</t>
  </si>
  <si>
    <t>Opbrengsten via partnerorganisaties</t>
  </si>
  <si>
    <t>Opbrengsten uit verkoop van producten</t>
  </si>
  <si>
    <t>Opbrengsten uit dienstprestaties</t>
  </si>
  <si>
    <t>Toegekende kortingen, ristorno's en rabatten (-)</t>
  </si>
  <si>
    <t>Voorraad goederen in bewerking en gereed product en bestellingen in uitvoering: toename (afname) (+)/(-)</t>
  </si>
  <si>
    <t>Geproduceerde vaste activa</t>
  </si>
  <si>
    <t>Lidgeld, schenkingen, legaten en subsidies</t>
  </si>
  <si>
    <t>Lidgelden</t>
  </si>
  <si>
    <t>Schenkingen</t>
  </si>
  <si>
    <t>Legaten</t>
  </si>
  <si>
    <t>Subsidies</t>
  </si>
  <si>
    <t>Gemeenten of andere lokale besturen</t>
  </si>
  <si>
    <t>Provincies</t>
  </si>
  <si>
    <t>Vlaamse entiteiten</t>
  </si>
  <si>
    <t>Werkingssubsidie: overige DCJM</t>
  </si>
  <si>
    <t>Werkingssubsidie: overige beleidsdomeinen</t>
  </si>
  <si>
    <t>Projectsubsidie: overige DCJM</t>
  </si>
  <si>
    <t>Projectsubsidie: overige beleidsdomeinen</t>
  </si>
  <si>
    <t>Tussenkomst: overige DCJM</t>
  </si>
  <si>
    <t>Tussenkomst: overige beleidsdomeinen</t>
  </si>
  <si>
    <t>Overige subsidies Vlaamse entiteiten</t>
  </si>
  <si>
    <t>Federale en andere gefedereerde entiteiten</t>
  </si>
  <si>
    <t>Federale overheid</t>
  </si>
  <si>
    <t>Brussels Hoofdstedelijk Gewest</t>
  </si>
  <si>
    <t>Vlaamse Gemeenschapscommissie (VGC)</t>
  </si>
  <si>
    <t>Franse Gemeenschapscommissie van het Brussels Hoofdstedelijk Gewest (Cocof)</t>
  </si>
  <si>
    <t>Franse Gemeenschap</t>
  </si>
  <si>
    <t>Overige gefedereerde entiteiten</t>
  </si>
  <si>
    <t>Buitenlandse overheden</t>
  </si>
  <si>
    <t>EU en Raad van Europa</t>
  </si>
  <si>
    <t>Europese investerings- en structuurfondsen</t>
  </si>
  <si>
    <t>Horizon Europa Programma</t>
  </si>
  <si>
    <t>Creatief Europa Programma</t>
  </si>
  <si>
    <t>Erasmus+</t>
  </si>
  <si>
    <t>Europees Solidariteitskorps</t>
  </si>
  <si>
    <t>Europees Jeugdfonds (Raad van Europa)</t>
  </si>
  <si>
    <t>Burgers, gelijkheid, rechten en waardenprogramma</t>
  </si>
  <si>
    <t>Europese inkomsten uit partnerships met buitenlandse organisaties</t>
  </si>
  <si>
    <t>Overige Europese subsidies (EACEA, e.a.)</t>
  </si>
  <si>
    <t>Overige multilaterale organisaties</t>
  </si>
  <si>
    <t>Overige subsidies</t>
  </si>
  <si>
    <t>Compenserende bedragen ter vermindering van de loonkost</t>
  </si>
  <si>
    <t>Vlaams Intersectoraal Akkoord (VIA)</t>
  </si>
  <si>
    <t>Sociale Maribel</t>
  </si>
  <si>
    <t>Derde Arbeidscircuit (DAC)</t>
  </si>
  <si>
    <t>Overige compenserende bedragen ter vermindering van de loonkost</t>
  </si>
  <si>
    <t>Tussenkomst van derden in het verlies (bv. eigen inbreng inrichtende macht)</t>
  </si>
  <si>
    <t>Kapitaal- en intrestsubsidies</t>
  </si>
  <si>
    <t>Overige bedrijfsopbrengsten (bv. recuperaties van kosten)</t>
  </si>
  <si>
    <t>Niet-recurrente bedrijfsopbrengsten</t>
  </si>
  <si>
    <t>76A</t>
  </si>
  <si>
    <t>Bedrijfskosten</t>
  </si>
  <si>
    <t>60/66A</t>
  </si>
  <si>
    <t>Handelsgoederen, grond- en hulpstoffen</t>
  </si>
  <si>
    <t>Aankopen</t>
  </si>
  <si>
    <t>600/8</t>
  </si>
  <si>
    <t>Voorraad: afname (toename) (+)/(-)</t>
  </si>
  <si>
    <t>Diensten en diverse goederen</t>
  </si>
  <si>
    <t>Huur, huurlasten, onderhoud en herstellingen</t>
  </si>
  <si>
    <t>Huur en huurlasten</t>
  </si>
  <si>
    <t>Onderhoud en herstellingen</t>
  </si>
  <si>
    <t>Leveringen aan de onderneming</t>
  </si>
  <si>
    <t>Water en energie</t>
  </si>
  <si>
    <t>Kantoorbenodigdheden en documentatie</t>
  </si>
  <si>
    <t>Klein gereedschap, producten en kledij</t>
  </si>
  <si>
    <t>Overige leveringen aan de onderneming</t>
  </si>
  <si>
    <t>Aanmaak-, ontwikkelings-, productie- en presentatiekosten van activiteiten</t>
  </si>
  <si>
    <t>Vergoedingen aan derden</t>
  </si>
  <si>
    <t>Vrijwilligers</t>
  </si>
  <si>
    <t>Vergoedingen voor occasionele en kleinschalige prestaties</t>
  </si>
  <si>
    <t>Erelonen, honoraria, vergoedingen op zelfstandige basis en aanverwante kosten</t>
  </si>
  <si>
    <t>Inhoudelijke diensten</t>
  </si>
  <si>
    <t>Ondersteunende diensten</t>
  </si>
  <si>
    <t>Bijdragen aan partnerorganisaties (bv. coproducties, sponsoring en andere samenwerkingsvormen)</t>
  </si>
  <si>
    <t>Bijdragen voor lidmaatschappen van verenigingen</t>
  </si>
  <si>
    <t>Overige vergoedingen aan derden</t>
  </si>
  <si>
    <t>Verzekeringen (niet-personeel)</t>
  </si>
  <si>
    <t>Verplaatsings- en verblijfkosten</t>
  </si>
  <si>
    <t>Advertenties, publiciteit en promotie</t>
  </si>
  <si>
    <t>Uitzendpersoneel en personen die ter beschikking worden gesteld van de vereniging</t>
  </si>
  <si>
    <t>Bezoldigingen, premies voor buitenwettelijke verzekeringen, ouderdoms- en overlevingspensioenen van bestuurders, zaakvoerders en werkende vennoten, die niet worden toegekend krachtens een arbeidscontract</t>
  </si>
  <si>
    <t>Overige kosten</t>
  </si>
  <si>
    <t>Bezoldigingen, sociale lasten en pensioenen (+)/(-)</t>
  </si>
  <si>
    <t>Bezoldigingen en rechtstreekse sociale voordelen</t>
  </si>
  <si>
    <t>Werkgeversbijdragen voor sociale verzekeringen</t>
  </si>
  <si>
    <t>Werkgeverspremies voor buitenwettelijke verzekeringen</t>
  </si>
  <si>
    <t>Andere personeelskosten</t>
  </si>
  <si>
    <t>Ouderdoms- en overlevingspensioenen</t>
  </si>
  <si>
    <t>Afschrijvingen en waardeverminderingen op oprichtingskosten, op immateriële en materiële vaste activa</t>
  </si>
  <si>
    <t>Waardeverminderingen op voorraden, op bestellingen in uitvoering en op handelsvorderingen: toevoegingen (terugnemingen) (+)/(-)</t>
  </si>
  <si>
    <t>631/4</t>
  </si>
  <si>
    <t>Voorzieningen voor risico's en kosten: toevoegingen (bestedingen en terugnemingen) (+)/(-)</t>
  </si>
  <si>
    <t>635/8</t>
  </si>
  <si>
    <t>Andere bedrijfskosten</t>
  </si>
  <si>
    <t>640/8</t>
  </si>
  <si>
    <t>Als herstructureringskosten geactiveerde bedrijfskosten (-)</t>
  </si>
  <si>
    <t>Niet-recurrente bedrijfskosten</t>
  </si>
  <si>
    <t>66A</t>
  </si>
  <si>
    <t>Bedrijfswinst (Bedrijfsverlies) (+)/(-)</t>
  </si>
  <si>
    <t>Financiële opbrengsten</t>
  </si>
  <si>
    <t>75/76B</t>
  </si>
  <si>
    <t>Recurrente financiële opbrengsten</t>
  </si>
  <si>
    <t>Opbrengsten uit financiële vaste activa</t>
  </si>
  <si>
    <t>Opbrengsten uit vlottende activa</t>
  </si>
  <si>
    <t>Andere financiële opbrengsten</t>
  </si>
  <si>
    <t>752/9</t>
  </si>
  <si>
    <t>Niet-recurrente financiële opbrengsten</t>
  </si>
  <si>
    <t>76B</t>
  </si>
  <si>
    <t>Financiële kosten</t>
  </si>
  <si>
    <t>65/66B</t>
  </si>
  <si>
    <t>Recurrente financiële kosten</t>
  </si>
  <si>
    <t>Kosten van schulden</t>
  </si>
  <si>
    <t>Waardeverminderingen op vlottende activa andere dan voorraden, bestellingen in uitvoering en handelsvorderingen: toevoegingen (terugnemingen) (+)/(-)</t>
  </si>
  <si>
    <t>Andere financiële kosten</t>
  </si>
  <si>
    <t>652/9</t>
  </si>
  <si>
    <t>Niet-recurrente financiële kosten</t>
  </si>
  <si>
    <t>66B</t>
  </si>
  <si>
    <t>Winst (Verlies) van het boekjaar vóór belastingen (+)/(-)</t>
  </si>
  <si>
    <t>Onttrekking aan de uitgestelde belastingen</t>
  </si>
  <si>
    <t>Overboeking naar de uitgestelde belastingen</t>
  </si>
  <si>
    <t>Belastingen op het resultaat (+)/(-)</t>
  </si>
  <si>
    <t>67/77</t>
  </si>
  <si>
    <t>Belastingen</t>
  </si>
  <si>
    <t>670/3</t>
  </si>
  <si>
    <t>Regularisering van belastingen en terugnemingen van voorzieningen voor belastingen</t>
  </si>
  <si>
    <t>Winst (Verlies) van het boekjaar (+)/(-)</t>
  </si>
  <si>
    <t>Te bestemmen winst (verlies) van het boekjaar (+)/(-)</t>
  </si>
  <si>
    <t>Boekjaar 2025</t>
  </si>
  <si>
    <t>Werkingssubsidie: Bovenlokaal Cultuurdecreet</t>
  </si>
  <si>
    <t>Projectsubsidie: Bovenlokaal Cultuurdecreet</t>
  </si>
  <si>
    <t>Maaltijdcheques</t>
  </si>
  <si>
    <t>Vorming van het eigen personeel</t>
  </si>
  <si>
    <t>Medisch secretariaat</t>
  </si>
  <si>
    <t>Overige</t>
  </si>
  <si>
    <t>Tewerkstellingsbreuk (VTE)</t>
  </si>
  <si>
    <t>Huidige Beleidsperiode</t>
  </si>
  <si>
    <t>Nieuwe Beleidsperiode</t>
  </si>
  <si>
    <t>Totaal</t>
  </si>
  <si>
    <t>Algemene of inhoudelijke leiding / coördinatie</t>
  </si>
  <si>
    <t>Projectmedewerkers / inhoudelijke medewerkers</t>
  </si>
  <si>
    <t>Administratieve medewerkers / ondersteunende medewerkers</t>
  </si>
  <si>
    <t>Onderhoudspersoneel / technische medewerkers</t>
  </si>
  <si>
    <t>Benaming Organisatie:</t>
  </si>
  <si>
    <r>
      <t xml:space="preserve">Bovenlokaal Cultuurdecreet: cijferbijlage bij de aanvraag van een werkingssubsidie voor een steunpunt
</t>
    </r>
    <r>
      <rPr>
        <sz val="12"/>
        <color theme="0"/>
        <rFont val="FlandersArtSans-Regular"/>
      </rPr>
      <t>Beleidsperiode 2025-2029</t>
    </r>
  </si>
  <si>
    <t>TOELICHTING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</si>
</sst>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€-813]\ * #,##0.00_ ;_ [$€-813]\ * \-#,##0.00_ ;_ [$€-813]\ * &quot;-&quot;??_ ;_ @_ "/>
  </numFmts>
  <fonts count="10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1"/>
      <color theme="0"/>
      <name val="FlandersArtSans-Regular"/>
    </font>
    <font>
      <b/>
      <sz val="11"/>
      <color theme="1"/>
      <name val="FlandersArtSans-Regular"/>
    </font>
    <font>
      <b/>
      <sz val="12"/>
      <color theme="0"/>
      <name val="FlandersArtSans-Regular"/>
    </font>
    <font>
      <sz val="12"/>
      <color theme="0"/>
      <name val="FlandersArtSans-Regular"/>
    </font>
  </fonts>
  <fills count="8">
    <fill>
      <patternFill patternType="none"/>
    </fill>
    <fill>
      <patternFill patternType="gray125"/>
    </fill>
    <fill>
      <patternFill patternType="solid">
        <fgColor rgb="FF377878"/>
        <bgColor indexed="64"/>
      </patternFill>
    </fill>
    <fill>
      <patternFill patternType="solid">
        <fgColor rgb="FF469B9B"/>
        <bgColor indexed="64"/>
      </patternFill>
    </fill>
    <fill>
      <patternFill patternType="solid">
        <fgColor rgb="FF78C3C3"/>
        <bgColor indexed="64"/>
      </patternFill>
    </fill>
    <fill>
      <patternFill patternType="solid">
        <fgColor rgb="FFAFDCDC"/>
        <bgColor indexed="64"/>
      </patternFill>
    </fill>
    <fill>
      <patternFill patternType="solid">
        <fgColor rgb="FFC2F4F4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indexed="64"/>
      </bottom>
      <diagonal/>
    </border>
    <border>
      <left/>
      <right/>
      <top style="thin">
        <color theme="9" tint="0.79998168889431442"/>
      </top>
      <bottom style="thin">
        <color theme="9" tint="0.79995117038483843"/>
      </bottom>
      <diagonal/>
    </border>
    <border>
      <left/>
      <right/>
      <top style="thin">
        <color theme="9" tint="0.79995117038483843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4" xfId="0" applyFont="1" applyFill="1" applyBorder="1"/>
    <xf numFmtId="0" fontId="2" fillId="3" borderId="4" xfId="0" applyFont="1" applyFill="1" applyBorder="1"/>
    <xf numFmtId="165" fontId="2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2" fillId="4" borderId="5" xfId="0" applyFont="1" applyFill="1" applyBorder="1"/>
    <xf numFmtId="165" fontId="2" fillId="4" borderId="5" xfId="0" applyNumberFormat="1" applyFont="1" applyFill="1" applyBorder="1"/>
    <xf numFmtId="0" fontId="0" fillId="5" borderId="5" xfId="0" applyFill="1" applyBorder="1"/>
    <xf numFmtId="165" fontId="3" fillId="5" borderId="5" xfId="0" applyNumberFormat="1" applyFont="1" applyFill="1" applyBorder="1"/>
    <xf numFmtId="0" fontId="0" fillId="6" borderId="6" xfId="0" applyFill="1" applyBorder="1"/>
    <xf numFmtId="165" fontId="0" fillId="6" borderId="6" xfId="0" applyNumberFormat="1" applyFill="1" applyBorder="1"/>
    <xf numFmtId="0" fontId="0" fillId="7" borderId="5" xfId="0" applyFill="1" applyBorder="1"/>
    <xf numFmtId="165" fontId="3" fillId="0" borderId="7" xfId="0" applyNumberFormat="1" applyFont="1" applyBorder="1" applyProtection="1">
      <protection locked="0"/>
    </xf>
    <xf numFmtId="0" fontId="1" fillId="4" borderId="5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wrapText="1"/>
    </xf>
    <xf numFmtId="0" fontId="1" fillId="4" borderId="6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0" fillId="6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0" borderId="7" xfId="0" applyNumberFormat="1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0" fillId="6" borderId="7" xfId="0" applyNumberFormat="1" applyFill="1" applyBorder="1" applyAlignment="1">
      <alignment horizontal="center"/>
    </xf>
    <xf numFmtId="0" fontId="0" fillId="6" borderId="9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4" borderId="6" xfId="0" applyFill="1" applyBorder="1"/>
    <xf numFmtId="0" fontId="6" fillId="4" borderId="6" xfId="0" applyFont="1" applyFill="1" applyBorder="1"/>
    <xf numFmtId="0" fontId="7" fillId="4" borderId="6" xfId="0" applyFont="1" applyFill="1" applyBorder="1"/>
    <xf numFmtId="0" fontId="0" fillId="4" borderId="10" xfId="0" applyFill="1" applyBorder="1"/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2" borderId="2" xfId="0" applyFont="1" applyFill="1" applyBorder="1" applyAlignment="1"/>
    <xf numFmtId="165" fontId="2" fillId="4" borderId="5" xfId="0" applyNumberFormat="1" applyFont="1" applyFill="1" applyBorder="1" applyAlignment="1">
      <alignment vertical="top"/>
    </xf>
    <xf numFmtId="0" fontId="1" fillId="4" borderId="13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/>
    </xf>
    <xf numFmtId="165" fontId="2" fillId="4" borderId="13" xfId="0" applyNumberFormat="1" applyFont="1" applyFill="1" applyBorder="1" applyAlignment="1">
      <alignment vertical="top"/>
    </xf>
    <xf numFmtId="0" fontId="1" fillId="3" borderId="14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165" fontId="3" fillId="5" borderId="5" xfId="0" applyNumberFormat="1" applyFont="1" applyFill="1" applyBorder="1" applyAlignment="1">
      <alignment vertical="top"/>
    </xf>
    <xf numFmtId="165" fontId="2" fillId="3" borderId="14" xfId="0" applyNumberFormat="1" applyFont="1" applyFill="1" applyBorder="1" applyAlignment="1">
      <alignment horizontal="center" vertical="top"/>
    </xf>
    <xf numFmtId="165" fontId="2" fillId="3" borderId="12" xfId="0" applyNumberFormat="1" applyFont="1" applyFill="1" applyBorder="1" applyAlignment="1">
      <alignment horizontal="center" vertical="top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</cellXfs>
  <cellStyles count="1">
    <cellStyle name="Standaard" xfId="0" builtinId="0"/>
  </cellStyles>
  <dxfs count="14"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fill>
        <patternFill>
          <bgColor theme="7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  <dxf>
      <numFmt numFmtId="164" formatCode="0;\-0;;@"/>
    </dxf>
  </dxfs>
  <tableStyles count="0" defaultTableStyle="TableStyleMedium2" defaultPivotStyle="PivotStyleLight16"/>
  <colors>
    <mruColors>
      <color rgb="FF78C3C3"/>
      <color rgb="FF469B9B"/>
      <color rgb="FFAF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</xdr:colOff>
      <xdr:row>1</xdr:row>
      <xdr:rowOff>38100</xdr:rowOff>
    </xdr:from>
    <xdr:ext cx="3211831" cy="495354"/>
    <xdr:pic>
      <xdr:nvPicPr>
        <xdr:cNvPr id="2" name="Afbeelding 1">
          <a:extLst>
            <a:ext uri="{FF2B5EF4-FFF2-40B4-BE49-F238E27FC236}">
              <a16:creationId xmlns:a16="http://schemas.microsoft.com/office/drawing/2014/main" id="{C03888BE-7E71-496D-B687-2F579AEE5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219075"/>
          <a:ext cx="3211831" cy="495354"/>
        </a:xfrm>
        <a:prstGeom prst="rect">
          <a:avLst/>
        </a:prstGeom>
      </xdr:spPr>
    </xdr:pic>
    <xdr:clientData/>
  </xdr:oneCellAnchor>
  <xdr:oneCellAnchor>
    <xdr:from>
      <xdr:col>10</xdr:col>
      <xdr:colOff>788671</xdr:colOff>
      <xdr:row>0</xdr:row>
      <xdr:rowOff>173355</xdr:rowOff>
    </xdr:from>
    <xdr:ext cx="1504950" cy="620185"/>
    <xdr:pic>
      <xdr:nvPicPr>
        <xdr:cNvPr id="4" name="Afbeelding 3">
          <a:extLst>
            <a:ext uri="{FF2B5EF4-FFF2-40B4-BE49-F238E27FC236}">
              <a16:creationId xmlns:a16="http://schemas.microsoft.com/office/drawing/2014/main" id="{05C99DAB-20B8-8240-A842-EBABAB4C0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021" y="173355"/>
          <a:ext cx="1504950" cy="6201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F1D6-3B88-4A1F-BC87-9A3F4E4B172B}">
  <dimension ref="A6:L10"/>
  <sheetViews>
    <sheetView showGridLines="0" tabSelected="1" zoomScaleNormal="100" workbookViewId="0">
      <selection activeCell="F10" sqref="F10:L10"/>
    </sheetView>
  </sheetViews>
  <sheetFormatPr defaultRowHeight="14.4" x14ac:dyDescent="0.3"/>
  <cols>
    <col min="1" max="4" width="2.77734375" customWidth="1"/>
    <col min="5" max="5" width="21.77734375" customWidth="1"/>
    <col min="6" max="6" width="26.44140625" customWidth="1"/>
    <col min="8" max="8" width="4.109375" customWidth="1"/>
    <col min="9" max="9" width="17.88671875" customWidth="1"/>
    <col min="10" max="10" width="22.77734375" customWidth="1"/>
    <col min="11" max="11" width="25.88671875" customWidth="1"/>
  </cols>
  <sheetData>
    <row r="6" spans="1:12" ht="14.4" customHeight="1" x14ac:dyDescent="0.3">
      <c r="A6" s="45" t="s">
        <v>153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4" customHeight="1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4.4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10" spans="1:12" x14ac:dyDescent="0.3">
      <c r="A10" s="47"/>
      <c r="B10" s="48" t="s">
        <v>152</v>
      </c>
      <c r="C10" s="49"/>
      <c r="D10" s="47"/>
      <c r="E10" s="50"/>
      <c r="F10" s="46"/>
      <c r="G10" s="46"/>
      <c r="H10" s="46"/>
      <c r="I10" s="46"/>
      <c r="J10" s="46"/>
      <c r="K10" s="46"/>
      <c r="L10" s="46"/>
    </row>
  </sheetData>
  <sheetProtection algorithmName="SHA-512" hashValue="jWf3zY58Es+3pd/jRgc//gbT5SSHsKBDLCPyYI5He8mxSvltIoRZVMzQnLuQWh09J0TOlQ46mtxQJL/MFhPz4g==" saltValue="CUiPbGZz0GPstjQrjBrnqQ==" spinCount="100000" sheet="1" selectLockedCells="1"/>
  <mergeCells count="2">
    <mergeCell ref="A6:L8"/>
    <mergeCell ref="F10:L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02D8-836D-48B4-A480-3CA2F8DA8E34}">
  <dimension ref="A1:P123"/>
  <sheetViews>
    <sheetView showGridLines="0" showZeros="0" zoomScaleNormal="100" workbookViewId="0">
      <selection activeCell="K4" sqref="K4"/>
    </sheetView>
  </sheetViews>
  <sheetFormatPr defaultRowHeight="14.4" x14ac:dyDescent="0.3"/>
  <cols>
    <col min="1" max="6" width="2.77734375" customWidth="1"/>
    <col min="9" max="9" width="70.77734375" customWidth="1"/>
    <col min="10" max="10" width="15.77734375" style="29" customWidth="1"/>
    <col min="11" max="15" width="15.77734375" customWidth="1"/>
    <col min="16" max="16" width="2.77734375" customWidth="1"/>
  </cols>
  <sheetData>
    <row r="1" spans="1:1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2" t="s">
        <v>1</v>
      </c>
      <c r="K1" s="3" t="s">
        <v>137</v>
      </c>
      <c r="L1" s="3" t="s">
        <v>2</v>
      </c>
      <c r="M1" s="3" t="s">
        <v>3</v>
      </c>
      <c r="N1" s="3" t="s">
        <v>4</v>
      </c>
      <c r="O1" s="3" t="s">
        <v>5</v>
      </c>
      <c r="P1" s="4"/>
    </row>
    <row r="2" spans="1:16" x14ac:dyDescent="0.3">
      <c r="B2" s="5" t="s">
        <v>6</v>
      </c>
      <c r="C2" s="6"/>
      <c r="D2" s="6"/>
      <c r="E2" s="6"/>
      <c r="F2" s="6"/>
      <c r="G2" s="6"/>
      <c r="H2" s="6"/>
      <c r="I2" s="6"/>
      <c r="J2" s="23" t="s">
        <v>7</v>
      </c>
      <c r="K2" s="7">
        <f>K3+K9+K10+K11+K55+K56</f>
        <v>0</v>
      </c>
      <c r="L2" s="7">
        <f>L3+L9+L10+L11+L55+L56</f>
        <v>0</v>
      </c>
      <c r="M2" s="7">
        <f>M3+M9+M10+M11+M55+M56</f>
        <v>0</v>
      </c>
      <c r="N2" s="7">
        <f>N3+N9+N10+N11+N55+N56</f>
        <v>0</v>
      </c>
      <c r="O2" s="7">
        <f>O3+O9+O10+O11+O55+O56</f>
        <v>0</v>
      </c>
    </row>
    <row r="3" spans="1:16" x14ac:dyDescent="0.3">
      <c r="C3" s="8" t="s">
        <v>8</v>
      </c>
      <c r="D3" s="9"/>
      <c r="E3" s="9"/>
      <c r="F3" s="9"/>
      <c r="G3" s="9"/>
      <c r="H3" s="9"/>
      <c r="I3" s="9"/>
      <c r="J3" s="24">
        <v>70</v>
      </c>
      <c r="K3" s="10">
        <f>K4+K5+K6+K7+K8</f>
        <v>0</v>
      </c>
      <c r="L3" s="10">
        <f>L4+L5+L6+L7+L8</f>
        <v>0</v>
      </c>
      <c r="M3" s="10">
        <f>M4+M5+M6+M7+M8</f>
        <v>0</v>
      </c>
      <c r="N3" s="10">
        <f>N4+N5+N6+N7+N8</f>
        <v>0</v>
      </c>
      <c r="O3" s="10">
        <f>O4+O5+O6+O7+O8</f>
        <v>0</v>
      </c>
    </row>
    <row r="4" spans="1:16" x14ac:dyDescent="0.3">
      <c r="D4" s="11" t="s">
        <v>9</v>
      </c>
      <c r="E4" s="11"/>
      <c r="F4" s="11"/>
      <c r="G4" s="11"/>
      <c r="H4" s="11"/>
      <c r="I4" s="11"/>
      <c r="J4" s="25">
        <v>700</v>
      </c>
      <c r="K4" s="16"/>
      <c r="L4" s="16"/>
      <c r="M4" s="16"/>
      <c r="N4" s="16"/>
      <c r="O4" s="16"/>
    </row>
    <row r="5" spans="1:16" x14ac:dyDescent="0.3">
      <c r="D5" s="11" t="s">
        <v>10</v>
      </c>
      <c r="E5" s="11"/>
      <c r="F5" s="11"/>
      <c r="G5" s="11"/>
      <c r="H5" s="11"/>
      <c r="I5" s="11"/>
      <c r="J5" s="25">
        <v>701</v>
      </c>
      <c r="K5" s="16"/>
      <c r="L5" s="16"/>
      <c r="M5" s="16"/>
      <c r="N5" s="16"/>
      <c r="O5" s="16"/>
    </row>
    <row r="6" spans="1:16" x14ac:dyDescent="0.3">
      <c r="D6" s="11" t="s">
        <v>11</v>
      </c>
      <c r="E6" s="11"/>
      <c r="F6" s="11"/>
      <c r="G6" s="11"/>
      <c r="H6" s="11"/>
      <c r="I6" s="11"/>
      <c r="J6" s="25">
        <v>702</v>
      </c>
      <c r="K6" s="16"/>
      <c r="L6" s="16"/>
      <c r="M6" s="16"/>
      <c r="N6" s="16"/>
      <c r="O6" s="16"/>
    </row>
    <row r="7" spans="1:16" x14ac:dyDescent="0.3">
      <c r="D7" s="11" t="s">
        <v>12</v>
      </c>
      <c r="E7" s="11"/>
      <c r="F7" s="11"/>
      <c r="G7" s="11"/>
      <c r="H7" s="11"/>
      <c r="I7" s="11"/>
      <c r="J7" s="25">
        <v>703</v>
      </c>
      <c r="K7" s="16"/>
      <c r="L7" s="16"/>
      <c r="M7" s="16"/>
      <c r="N7" s="16"/>
      <c r="O7" s="16"/>
    </row>
    <row r="8" spans="1:16" x14ac:dyDescent="0.3">
      <c r="D8" s="11" t="s">
        <v>13</v>
      </c>
      <c r="E8" s="11"/>
      <c r="F8" s="11"/>
      <c r="G8" s="11"/>
      <c r="H8" s="11"/>
      <c r="I8" s="11"/>
      <c r="J8" s="25">
        <v>708</v>
      </c>
      <c r="K8" s="16"/>
      <c r="L8" s="16"/>
      <c r="M8" s="16"/>
      <c r="N8" s="16"/>
      <c r="O8" s="16"/>
    </row>
    <row r="9" spans="1:16" x14ac:dyDescent="0.3">
      <c r="C9" s="17" t="s">
        <v>14</v>
      </c>
      <c r="D9" s="17"/>
      <c r="E9" s="17"/>
      <c r="F9" s="17"/>
      <c r="G9" s="17"/>
      <c r="H9" s="17"/>
      <c r="I9" s="17"/>
      <c r="J9" s="24">
        <v>71</v>
      </c>
      <c r="K9" s="16"/>
      <c r="L9" s="16"/>
      <c r="M9" s="16"/>
      <c r="N9" s="16"/>
      <c r="O9" s="16"/>
    </row>
    <row r="10" spans="1:16" x14ac:dyDescent="0.3">
      <c r="C10" s="8" t="s">
        <v>15</v>
      </c>
      <c r="D10" s="9"/>
      <c r="E10" s="9"/>
      <c r="F10" s="9"/>
      <c r="G10" s="9"/>
      <c r="H10" s="9"/>
      <c r="I10" s="9"/>
      <c r="J10" s="24">
        <v>72</v>
      </c>
      <c r="K10" s="16"/>
      <c r="L10" s="16"/>
      <c r="M10" s="16"/>
      <c r="N10" s="16"/>
      <c r="O10" s="16"/>
    </row>
    <row r="11" spans="1:16" x14ac:dyDescent="0.3">
      <c r="C11" s="8" t="s">
        <v>16</v>
      </c>
      <c r="D11" s="9"/>
      <c r="E11" s="9"/>
      <c r="F11" s="9"/>
      <c r="G11" s="9"/>
      <c r="H11" s="9"/>
      <c r="I11" s="9"/>
      <c r="J11" s="24">
        <v>73</v>
      </c>
      <c r="K11" s="10">
        <f>K12+K13+K14+K15+K48+K53+K54</f>
        <v>0</v>
      </c>
      <c r="L11" s="10">
        <f t="shared" ref="L11:O11" si="0">L12+L13+L14+L15+L48+L53+L54</f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</row>
    <row r="12" spans="1:16" x14ac:dyDescent="0.3">
      <c r="D12" s="11" t="s">
        <v>17</v>
      </c>
      <c r="E12" s="11"/>
      <c r="F12" s="11"/>
      <c r="G12" s="11"/>
      <c r="H12" s="11"/>
      <c r="I12" s="11"/>
      <c r="J12" s="25">
        <v>730</v>
      </c>
      <c r="K12" s="16"/>
      <c r="L12" s="16"/>
      <c r="M12" s="16"/>
      <c r="N12" s="16"/>
      <c r="O12" s="16"/>
    </row>
    <row r="13" spans="1:16" x14ac:dyDescent="0.3">
      <c r="D13" s="11" t="s">
        <v>18</v>
      </c>
      <c r="E13" s="11"/>
      <c r="F13" s="11"/>
      <c r="G13" s="11"/>
      <c r="H13" s="11"/>
      <c r="I13" s="11"/>
      <c r="J13" s="25">
        <v>731</v>
      </c>
      <c r="K13" s="16"/>
      <c r="L13" s="16"/>
      <c r="M13" s="16"/>
      <c r="N13" s="16"/>
      <c r="O13" s="16"/>
    </row>
    <row r="14" spans="1:16" x14ac:dyDescent="0.3">
      <c r="D14" s="11" t="s">
        <v>19</v>
      </c>
      <c r="E14" s="11"/>
      <c r="F14" s="11"/>
      <c r="G14" s="11"/>
      <c r="H14" s="11"/>
      <c r="I14" s="11"/>
      <c r="J14" s="25">
        <v>732</v>
      </c>
      <c r="K14" s="16"/>
      <c r="L14" s="16"/>
      <c r="M14" s="16"/>
      <c r="N14" s="16"/>
      <c r="O14" s="16"/>
    </row>
    <row r="15" spans="1:16" x14ac:dyDescent="0.3">
      <c r="D15" s="11" t="s">
        <v>20</v>
      </c>
      <c r="E15" s="11"/>
      <c r="F15" s="11"/>
      <c r="G15" s="11"/>
      <c r="H15" s="11"/>
      <c r="I15" s="11"/>
      <c r="J15" s="25">
        <v>733</v>
      </c>
      <c r="K15" s="12">
        <f>K16+K17+K18+K28+K35+K36+K46+K47</f>
        <v>0</v>
      </c>
      <c r="L15" s="12">
        <f>L16+L17+L18+L28+L35+L36+L46+L47</f>
        <v>0</v>
      </c>
      <c r="M15" s="12">
        <f>M16+M17+M18+M28+M35+M36+M46+M47</f>
        <v>0</v>
      </c>
      <c r="N15" s="12">
        <f>N16+N17+N18+N28+N35+N36+N46+N47</f>
        <v>0</v>
      </c>
      <c r="O15" s="12">
        <f>O16+O17+O18+O28+O35+O36+O46+O47</f>
        <v>0</v>
      </c>
    </row>
    <row r="16" spans="1:16" x14ac:dyDescent="0.3">
      <c r="E16" s="13" t="s">
        <v>21</v>
      </c>
      <c r="F16" s="13"/>
      <c r="G16" s="13"/>
      <c r="H16" s="13"/>
      <c r="I16" s="13"/>
      <c r="J16" s="26">
        <v>7330</v>
      </c>
      <c r="K16" s="16"/>
      <c r="L16" s="16"/>
      <c r="M16" s="16"/>
      <c r="N16" s="16"/>
      <c r="O16" s="16"/>
    </row>
    <row r="17" spans="5:15" x14ac:dyDescent="0.3">
      <c r="E17" s="13" t="s">
        <v>22</v>
      </c>
      <c r="F17" s="13"/>
      <c r="G17" s="13"/>
      <c r="H17" s="13"/>
      <c r="I17" s="13"/>
      <c r="J17" s="26">
        <v>7331</v>
      </c>
      <c r="K17" s="16"/>
      <c r="L17" s="16"/>
      <c r="M17" s="16"/>
      <c r="N17" s="16"/>
      <c r="O17" s="16"/>
    </row>
    <row r="18" spans="5:15" x14ac:dyDescent="0.3">
      <c r="E18" s="13" t="s">
        <v>23</v>
      </c>
      <c r="F18" s="13"/>
      <c r="G18" s="13"/>
      <c r="H18" s="13"/>
      <c r="I18" s="13"/>
      <c r="J18" s="26">
        <v>7332</v>
      </c>
      <c r="K18" s="14">
        <f>K19+K20+K21+K22+K23+K24+K25+K26+K27</f>
        <v>0</v>
      </c>
      <c r="L18" s="14">
        <f>L19+L20+L21+L22+L23+L24+L25+L26+L27</f>
        <v>0</v>
      </c>
      <c r="M18" s="14">
        <f>M19+M20+M21+M22+M23+M24+M25+M26+M27</f>
        <v>0</v>
      </c>
      <c r="N18" s="14">
        <f t="shared" ref="N18:O18" si="1">N19+N20+N21+N22+N23+N24+N25+N26+N27</f>
        <v>0</v>
      </c>
      <c r="O18" s="14">
        <f t="shared" si="1"/>
        <v>0</v>
      </c>
    </row>
    <row r="19" spans="5:15" x14ac:dyDescent="0.3">
      <c r="F19" s="15" t="s">
        <v>138</v>
      </c>
      <c r="G19" s="15"/>
      <c r="H19" s="15"/>
      <c r="I19" s="15"/>
      <c r="J19" s="27"/>
      <c r="K19" s="16"/>
      <c r="L19" s="16"/>
      <c r="M19" s="16"/>
      <c r="N19" s="16"/>
      <c r="O19" s="16"/>
    </row>
    <row r="20" spans="5:15" x14ac:dyDescent="0.3">
      <c r="F20" s="15" t="s">
        <v>24</v>
      </c>
      <c r="G20" s="15"/>
      <c r="H20" s="15"/>
      <c r="I20" s="15"/>
      <c r="J20" s="27"/>
      <c r="K20" s="16"/>
      <c r="L20" s="16"/>
      <c r="M20" s="16"/>
      <c r="N20" s="16"/>
      <c r="O20" s="16"/>
    </row>
    <row r="21" spans="5:15" x14ac:dyDescent="0.3">
      <c r="F21" s="15" t="s">
        <v>25</v>
      </c>
      <c r="G21" s="15"/>
      <c r="H21" s="15"/>
      <c r="I21" s="15"/>
      <c r="J21" s="27"/>
      <c r="K21" s="16"/>
      <c r="L21" s="16"/>
      <c r="M21" s="16"/>
      <c r="N21" s="16"/>
      <c r="O21" s="16"/>
    </row>
    <row r="22" spans="5:15" x14ac:dyDescent="0.3">
      <c r="F22" s="15" t="s">
        <v>139</v>
      </c>
      <c r="G22" s="15"/>
      <c r="H22" s="15"/>
      <c r="I22" s="15"/>
      <c r="J22" s="27"/>
      <c r="K22" s="16"/>
      <c r="L22" s="16"/>
      <c r="M22" s="16"/>
      <c r="N22" s="16"/>
      <c r="O22" s="16"/>
    </row>
    <row r="23" spans="5:15" x14ac:dyDescent="0.3">
      <c r="F23" s="15" t="s">
        <v>26</v>
      </c>
      <c r="G23" s="15"/>
      <c r="H23" s="15"/>
      <c r="I23" s="15"/>
      <c r="J23" s="27"/>
      <c r="K23" s="16"/>
      <c r="L23" s="16"/>
      <c r="M23" s="16"/>
      <c r="N23" s="16"/>
      <c r="O23" s="16"/>
    </row>
    <row r="24" spans="5:15" x14ac:dyDescent="0.3">
      <c r="F24" s="15" t="s">
        <v>27</v>
      </c>
      <c r="G24" s="15"/>
      <c r="H24" s="15"/>
      <c r="I24" s="15"/>
      <c r="J24" s="27"/>
      <c r="K24" s="16"/>
      <c r="L24" s="16"/>
      <c r="M24" s="16"/>
      <c r="N24" s="16"/>
      <c r="O24" s="16"/>
    </row>
    <row r="25" spans="5:15" x14ac:dyDescent="0.3">
      <c r="F25" s="15" t="s">
        <v>28</v>
      </c>
      <c r="G25" s="15"/>
      <c r="H25" s="15"/>
      <c r="I25" s="15"/>
      <c r="J25" s="27"/>
      <c r="K25" s="16"/>
      <c r="L25" s="16"/>
      <c r="M25" s="16"/>
      <c r="N25" s="16"/>
      <c r="O25" s="16"/>
    </row>
    <row r="26" spans="5:15" x14ac:dyDescent="0.3">
      <c r="F26" s="15" t="s">
        <v>29</v>
      </c>
      <c r="G26" s="15"/>
      <c r="H26" s="15"/>
      <c r="I26" s="15"/>
      <c r="J26" s="27"/>
      <c r="K26" s="16"/>
      <c r="L26" s="16"/>
      <c r="M26" s="16"/>
      <c r="N26" s="16"/>
      <c r="O26" s="16"/>
    </row>
    <row r="27" spans="5:15" x14ac:dyDescent="0.3">
      <c r="F27" s="15" t="s">
        <v>30</v>
      </c>
      <c r="G27" s="15"/>
      <c r="H27" s="15"/>
      <c r="I27" s="15"/>
      <c r="J27" s="27"/>
      <c r="K27" s="16"/>
      <c r="L27" s="16"/>
      <c r="M27" s="16"/>
      <c r="N27" s="16"/>
      <c r="O27" s="16"/>
    </row>
    <row r="28" spans="5:15" x14ac:dyDescent="0.3">
      <c r="E28" s="13" t="s">
        <v>31</v>
      </c>
      <c r="F28" s="13"/>
      <c r="G28" s="13"/>
      <c r="H28" s="13"/>
      <c r="I28" s="13"/>
      <c r="J28" s="26">
        <v>7333</v>
      </c>
      <c r="K28" s="14">
        <f>K29+K30+K31+K32+K33+K34</f>
        <v>0</v>
      </c>
      <c r="L28" s="14">
        <f t="shared" ref="L28:O28" si="2">L29+L30+L31+L32+L33+L34</f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</row>
    <row r="29" spans="5:15" x14ac:dyDescent="0.3">
      <c r="F29" s="15" t="s">
        <v>32</v>
      </c>
      <c r="G29" s="15"/>
      <c r="H29" s="15"/>
      <c r="I29" s="15"/>
      <c r="J29" s="27">
        <v>73330</v>
      </c>
      <c r="K29" s="16"/>
      <c r="L29" s="16"/>
      <c r="M29" s="16"/>
      <c r="N29" s="16"/>
      <c r="O29" s="16"/>
    </row>
    <row r="30" spans="5:15" x14ac:dyDescent="0.3">
      <c r="F30" s="15" t="s">
        <v>33</v>
      </c>
      <c r="G30" s="15"/>
      <c r="H30" s="15"/>
      <c r="I30" s="15"/>
      <c r="J30" s="27">
        <v>73331</v>
      </c>
      <c r="K30" s="16"/>
      <c r="L30" s="16"/>
      <c r="M30" s="16"/>
      <c r="N30" s="16"/>
      <c r="O30" s="16"/>
    </row>
    <row r="31" spans="5:15" x14ac:dyDescent="0.3">
      <c r="F31" s="15" t="s">
        <v>34</v>
      </c>
      <c r="G31" s="15"/>
      <c r="H31" s="15"/>
      <c r="I31" s="15"/>
      <c r="J31" s="27">
        <v>73332</v>
      </c>
      <c r="K31" s="16"/>
      <c r="L31" s="16"/>
      <c r="M31" s="16"/>
      <c r="N31" s="16"/>
      <c r="O31" s="16"/>
    </row>
    <row r="32" spans="5:15" x14ac:dyDescent="0.3">
      <c r="F32" s="15" t="s">
        <v>35</v>
      </c>
      <c r="G32" s="15"/>
      <c r="H32" s="15"/>
      <c r="I32" s="15"/>
      <c r="J32" s="27">
        <v>73333</v>
      </c>
      <c r="K32" s="16"/>
      <c r="L32" s="16"/>
      <c r="M32" s="16"/>
      <c r="N32" s="16"/>
      <c r="O32" s="16"/>
    </row>
    <row r="33" spans="4:15" x14ac:dyDescent="0.3">
      <c r="F33" s="15" t="s">
        <v>36</v>
      </c>
      <c r="G33" s="15"/>
      <c r="H33" s="15"/>
      <c r="I33" s="15"/>
      <c r="J33" s="27">
        <v>73334</v>
      </c>
      <c r="K33" s="16"/>
      <c r="L33" s="16"/>
      <c r="M33" s="16"/>
      <c r="N33" s="16"/>
      <c r="O33" s="16"/>
    </row>
    <row r="34" spans="4:15" x14ac:dyDescent="0.3">
      <c r="F34" s="15" t="s">
        <v>37</v>
      </c>
      <c r="G34" s="15"/>
      <c r="H34" s="15"/>
      <c r="I34" s="15"/>
      <c r="J34" s="27">
        <v>73338</v>
      </c>
      <c r="K34" s="16"/>
      <c r="L34" s="16"/>
      <c r="M34" s="16"/>
      <c r="N34" s="16"/>
      <c r="O34" s="16"/>
    </row>
    <row r="35" spans="4:15" x14ac:dyDescent="0.3">
      <c r="E35" s="13" t="s">
        <v>38</v>
      </c>
      <c r="F35" s="13"/>
      <c r="G35" s="13"/>
      <c r="H35" s="13"/>
      <c r="I35" s="13"/>
      <c r="J35" s="26">
        <v>7334</v>
      </c>
      <c r="K35" s="16"/>
      <c r="L35" s="16"/>
      <c r="M35" s="16"/>
      <c r="N35" s="16"/>
      <c r="O35" s="16"/>
    </row>
    <row r="36" spans="4:15" x14ac:dyDescent="0.3">
      <c r="E36" s="13" t="s">
        <v>39</v>
      </c>
      <c r="F36" s="13"/>
      <c r="G36" s="13"/>
      <c r="H36" s="13"/>
      <c r="I36" s="13"/>
      <c r="J36" s="26">
        <v>7335</v>
      </c>
      <c r="K36" s="14">
        <f>K37+K38+K39+K40+K41+K42+K43+K44+K45</f>
        <v>0</v>
      </c>
      <c r="L36" s="14">
        <f>L37+L38+L39+L40+L41+L42+L43+L44+L45</f>
        <v>0</v>
      </c>
      <c r="M36" s="14">
        <f>M37+M38+M39+M40+M41+M42+M43+M44+M45</f>
        <v>0</v>
      </c>
      <c r="N36" s="14">
        <f>N37+N38+N39+N40+N41+N42+N43+N44+N45</f>
        <v>0</v>
      </c>
      <c r="O36" s="14">
        <f>O37+O38+O39+O40+O41+O42+O43+O44+O45</f>
        <v>0</v>
      </c>
    </row>
    <row r="37" spans="4:15" x14ac:dyDescent="0.3">
      <c r="F37" s="15" t="s">
        <v>40</v>
      </c>
      <c r="G37" s="15"/>
      <c r="H37" s="15"/>
      <c r="I37" s="15"/>
      <c r="J37" s="27">
        <v>73350</v>
      </c>
      <c r="K37" s="16"/>
      <c r="L37" s="16"/>
      <c r="M37" s="16"/>
      <c r="N37" s="16"/>
      <c r="O37" s="16"/>
    </row>
    <row r="38" spans="4:15" x14ac:dyDescent="0.3">
      <c r="F38" s="15" t="s">
        <v>41</v>
      </c>
      <c r="G38" s="15"/>
      <c r="H38" s="15"/>
      <c r="I38" s="15"/>
      <c r="J38" s="27">
        <v>73351</v>
      </c>
      <c r="K38" s="16"/>
      <c r="L38" s="16"/>
      <c r="M38" s="16"/>
      <c r="N38" s="16"/>
      <c r="O38" s="16"/>
    </row>
    <row r="39" spans="4:15" x14ac:dyDescent="0.3">
      <c r="F39" s="15" t="s">
        <v>42</v>
      </c>
      <c r="G39" s="15"/>
      <c r="H39" s="15"/>
      <c r="I39" s="15"/>
      <c r="J39" s="27">
        <v>73352</v>
      </c>
      <c r="K39" s="16"/>
      <c r="L39" s="16"/>
      <c r="M39" s="16"/>
      <c r="N39" s="16"/>
      <c r="O39" s="16"/>
    </row>
    <row r="40" spans="4:15" x14ac:dyDescent="0.3">
      <c r="F40" s="15" t="s">
        <v>43</v>
      </c>
      <c r="G40" s="15"/>
      <c r="H40" s="15"/>
      <c r="I40" s="15"/>
      <c r="J40" s="27">
        <v>73353</v>
      </c>
      <c r="K40" s="16"/>
      <c r="L40" s="16"/>
      <c r="M40" s="16"/>
      <c r="N40" s="16"/>
      <c r="O40" s="16"/>
    </row>
    <row r="41" spans="4:15" x14ac:dyDescent="0.3">
      <c r="F41" s="15" t="s">
        <v>44</v>
      </c>
      <c r="G41" s="15"/>
      <c r="H41" s="15"/>
      <c r="I41" s="15"/>
      <c r="J41" s="27">
        <v>73354</v>
      </c>
      <c r="K41" s="16"/>
      <c r="L41" s="16"/>
      <c r="M41" s="16"/>
      <c r="N41" s="16"/>
      <c r="O41" s="16"/>
    </row>
    <row r="42" spans="4:15" x14ac:dyDescent="0.3">
      <c r="F42" s="15" t="s">
        <v>45</v>
      </c>
      <c r="G42" s="15"/>
      <c r="H42" s="15"/>
      <c r="I42" s="15"/>
      <c r="J42" s="27">
        <v>73355</v>
      </c>
      <c r="K42" s="16"/>
      <c r="L42" s="16"/>
      <c r="M42" s="16"/>
      <c r="N42" s="16"/>
      <c r="O42" s="16"/>
    </row>
    <row r="43" spans="4:15" x14ac:dyDescent="0.3">
      <c r="F43" s="15" t="s">
        <v>46</v>
      </c>
      <c r="G43" s="15"/>
      <c r="H43" s="15"/>
      <c r="I43" s="15"/>
      <c r="J43" s="27">
        <v>73356</v>
      </c>
      <c r="K43" s="16"/>
      <c r="L43" s="16"/>
      <c r="M43" s="16"/>
      <c r="N43" s="16"/>
      <c r="O43" s="16"/>
    </row>
    <row r="44" spans="4:15" x14ac:dyDescent="0.3">
      <c r="F44" s="15" t="s">
        <v>47</v>
      </c>
      <c r="G44" s="15"/>
      <c r="H44" s="15"/>
      <c r="I44" s="15"/>
      <c r="J44" s="27">
        <v>73357</v>
      </c>
      <c r="K44" s="16"/>
      <c r="L44" s="16"/>
      <c r="M44" s="16"/>
      <c r="N44" s="16"/>
      <c r="O44" s="16"/>
    </row>
    <row r="45" spans="4:15" x14ac:dyDescent="0.3">
      <c r="F45" s="15" t="s">
        <v>48</v>
      </c>
      <c r="G45" s="15"/>
      <c r="H45" s="15"/>
      <c r="I45" s="15"/>
      <c r="J45" s="27">
        <v>73358</v>
      </c>
      <c r="K45" s="16"/>
      <c r="L45" s="16"/>
      <c r="M45" s="16"/>
      <c r="N45" s="16"/>
      <c r="O45" s="16"/>
    </row>
    <row r="46" spans="4:15" x14ac:dyDescent="0.3">
      <c r="E46" s="13" t="s">
        <v>49</v>
      </c>
      <c r="F46" s="13"/>
      <c r="G46" s="13"/>
      <c r="H46" s="13"/>
      <c r="I46" s="13"/>
      <c r="J46" s="26">
        <v>7336</v>
      </c>
      <c r="K46" s="16"/>
      <c r="L46" s="16"/>
      <c r="M46" s="16"/>
      <c r="N46" s="16"/>
      <c r="O46" s="16"/>
    </row>
    <row r="47" spans="4:15" x14ac:dyDescent="0.3">
      <c r="E47" s="13" t="s">
        <v>50</v>
      </c>
      <c r="F47" s="13"/>
      <c r="G47" s="13"/>
      <c r="H47" s="13"/>
      <c r="I47" s="13"/>
      <c r="J47" s="26">
        <v>7338</v>
      </c>
      <c r="K47" s="16"/>
      <c r="L47" s="16"/>
      <c r="M47" s="16"/>
      <c r="N47" s="16"/>
      <c r="O47" s="16"/>
    </row>
    <row r="48" spans="4:15" x14ac:dyDescent="0.3">
      <c r="D48" s="11" t="s">
        <v>51</v>
      </c>
      <c r="E48" s="11"/>
      <c r="F48" s="11"/>
      <c r="G48" s="11"/>
      <c r="H48" s="11"/>
      <c r="I48" s="11"/>
      <c r="J48" s="25">
        <v>734</v>
      </c>
      <c r="K48" s="12">
        <f>K49+K50+K51+K52</f>
        <v>0</v>
      </c>
      <c r="L48" s="12">
        <f>L49+L50+L51+L52</f>
        <v>0</v>
      </c>
      <c r="M48" s="12">
        <f t="shared" ref="M48:O48" si="3">M49+M50+M51+M52</f>
        <v>0</v>
      </c>
      <c r="N48" s="12">
        <f t="shared" si="3"/>
        <v>0</v>
      </c>
      <c r="O48" s="12">
        <f t="shared" si="3"/>
        <v>0</v>
      </c>
    </row>
    <row r="49" spans="2:15" x14ac:dyDescent="0.3">
      <c r="E49" s="13" t="s">
        <v>52</v>
      </c>
      <c r="F49" s="13"/>
      <c r="G49" s="13"/>
      <c r="H49" s="13"/>
      <c r="I49" s="13"/>
      <c r="J49" s="26">
        <v>7340</v>
      </c>
      <c r="K49" s="16"/>
      <c r="L49" s="16"/>
      <c r="M49" s="16"/>
      <c r="N49" s="16"/>
      <c r="O49" s="16"/>
    </row>
    <row r="50" spans="2:15" x14ac:dyDescent="0.3">
      <c r="E50" s="13" t="s">
        <v>53</v>
      </c>
      <c r="F50" s="13"/>
      <c r="G50" s="13"/>
      <c r="H50" s="13"/>
      <c r="I50" s="13"/>
      <c r="J50" s="26">
        <v>7341</v>
      </c>
      <c r="K50" s="16"/>
      <c r="L50" s="16"/>
      <c r="M50" s="16"/>
      <c r="N50" s="16"/>
      <c r="O50" s="16"/>
    </row>
    <row r="51" spans="2:15" x14ac:dyDescent="0.3">
      <c r="E51" s="13" t="s">
        <v>54</v>
      </c>
      <c r="F51" s="13"/>
      <c r="G51" s="13"/>
      <c r="H51" s="13"/>
      <c r="I51" s="13"/>
      <c r="J51" s="26">
        <v>7342</v>
      </c>
      <c r="K51" s="16"/>
      <c r="L51" s="16"/>
      <c r="M51" s="16"/>
      <c r="N51" s="16"/>
      <c r="O51" s="16"/>
    </row>
    <row r="52" spans="2:15" x14ac:dyDescent="0.3">
      <c r="E52" s="13" t="s">
        <v>55</v>
      </c>
      <c r="F52" s="13"/>
      <c r="G52" s="13"/>
      <c r="H52" s="13"/>
      <c r="I52" s="13"/>
      <c r="J52" s="26">
        <v>7348</v>
      </c>
      <c r="K52" s="16"/>
      <c r="L52" s="16"/>
      <c r="M52" s="16"/>
      <c r="N52" s="16"/>
      <c r="O52" s="16"/>
    </row>
    <row r="53" spans="2:15" x14ac:dyDescent="0.3">
      <c r="D53" s="11" t="s">
        <v>56</v>
      </c>
      <c r="E53" s="11"/>
      <c r="F53" s="11"/>
      <c r="G53" s="11"/>
      <c r="H53" s="11"/>
      <c r="I53" s="11"/>
      <c r="J53" s="25">
        <v>735</v>
      </c>
      <c r="K53" s="16"/>
      <c r="L53" s="16"/>
      <c r="M53" s="16"/>
      <c r="N53" s="16"/>
      <c r="O53" s="16"/>
    </row>
    <row r="54" spans="2:15" x14ac:dyDescent="0.3">
      <c r="D54" s="11" t="s">
        <v>57</v>
      </c>
      <c r="E54" s="11"/>
      <c r="F54" s="11"/>
      <c r="G54" s="11"/>
      <c r="H54" s="11"/>
      <c r="I54" s="11"/>
      <c r="J54" s="25">
        <v>736</v>
      </c>
      <c r="K54" s="16"/>
      <c r="L54" s="16"/>
      <c r="M54" s="16"/>
      <c r="N54" s="16"/>
      <c r="O54" s="16"/>
    </row>
    <row r="55" spans="2:15" x14ac:dyDescent="0.3">
      <c r="C55" s="8" t="s">
        <v>58</v>
      </c>
      <c r="D55" s="9"/>
      <c r="E55" s="9"/>
      <c r="F55" s="9"/>
      <c r="G55" s="9"/>
      <c r="H55" s="9"/>
      <c r="I55" s="9"/>
      <c r="J55" s="24">
        <v>74</v>
      </c>
      <c r="K55" s="16"/>
      <c r="L55" s="16"/>
      <c r="M55" s="16"/>
      <c r="N55" s="16"/>
      <c r="O55" s="16"/>
    </row>
    <row r="56" spans="2:15" x14ac:dyDescent="0.3">
      <c r="C56" s="8" t="s">
        <v>59</v>
      </c>
      <c r="D56" s="9"/>
      <c r="E56" s="9"/>
      <c r="F56" s="9"/>
      <c r="G56" s="9"/>
      <c r="H56" s="9"/>
      <c r="I56" s="9"/>
      <c r="J56" s="24" t="s">
        <v>60</v>
      </c>
      <c r="K56" s="16"/>
      <c r="L56" s="16"/>
      <c r="M56" s="16"/>
      <c r="N56" s="16"/>
      <c r="O56" s="16"/>
    </row>
    <row r="57" spans="2:15" x14ac:dyDescent="0.3">
      <c r="B57" s="5" t="s">
        <v>61</v>
      </c>
      <c r="C57" s="6"/>
      <c r="D57" s="6"/>
      <c r="E57" s="6"/>
      <c r="F57" s="6"/>
      <c r="G57" s="6"/>
      <c r="H57" s="6"/>
      <c r="I57" s="6"/>
      <c r="J57" s="23" t="s">
        <v>62</v>
      </c>
      <c r="K57" s="7">
        <f>K58+K61+K86+K96+K97+K98+K99+K100+K101</f>
        <v>0</v>
      </c>
      <c r="L57" s="7">
        <f>L58+L61+L86+L96+L97+L98+L99+L100+L101</f>
        <v>0</v>
      </c>
      <c r="M57" s="7">
        <f>M58+M61+M86+M96+M97+M98+M99+M100+M101</f>
        <v>0</v>
      </c>
      <c r="N57" s="7">
        <f>N58+N61+N86+N96+N97+N98+N99+N100+N101</f>
        <v>0</v>
      </c>
      <c r="O57" s="7">
        <f>O58+O61+O86+O96+O97+O98+O99+O100+O101</f>
        <v>0</v>
      </c>
    </row>
    <row r="58" spans="2:15" x14ac:dyDescent="0.3">
      <c r="C58" s="8" t="s">
        <v>63</v>
      </c>
      <c r="D58" s="9"/>
      <c r="E58" s="9"/>
      <c r="F58" s="9"/>
      <c r="G58" s="9"/>
      <c r="H58" s="9"/>
      <c r="I58" s="9"/>
      <c r="J58" s="24">
        <v>60</v>
      </c>
      <c r="K58" s="10">
        <f>K59+K60</f>
        <v>0</v>
      </c>
      <c r="L58" s="10">
        <f t="shared" ref="L58:O58" si="4">L59+L60</f>
        <v>0</v>
      </c>
      <c r="M58" s="10">
        <f t="shared" si="4"/>
        <v>0</v>
      </c>
      <c r="N58" s="10">
        <f t="shared" si="4"/>
        <v>0</v>
      </c>
      <c r="O58" s="10">
        <f t="shared" si="4"/>
        <v>0</v>
      </c>
    </row>
    <row r="59" spans="2:15" x14ac:dyDescent="0.3">
      <c r="D59" s="11" t="s">
        <v>64</v>
      </c>
      <c r="E59" s="11"/>
      <c r="F59" s="11"/>
      <c r="G59" s="11"/>
      <c r="H59" s="11"/>
      <c r="I59" s="11"/>
      <c r="J59" s="25" t="s">
        <v>65</v>
      </c>
      <c r="K59" s="16"/>
      <c r="L59" s="16"/>
      <c r="M59" s="16"/>
      <c r="N59" s="16"/>
      <c r="O59" s="16"/>
    </row>
    <row r="60" spans="2:15" x14ac:dyDescent="0.3">
      <c r="D60" s="11" t="s">
        <v>66</v>
      </c>
      <c r="E60" s="11"/>
      <c r="F60" s="11"/>
      <c r="G60" s="11"/>
      <c r="H60" s="11"/>
      <c r="I60" s="11"/>
      <c r="J60" s="25">
        <v>609</v>
      </c>
      <c r="K60" s="16"/>
      <c r="L60" s="16"/>
      <c r="M60" s="16"/>
      <c r="N60" s="16"/>
      <c r="O60" s="16"/>
    </row>
    <row r="61" spans="2:15" x14ac:dyDescent="0.3">
      <c r="C61" s="8" t="s">
        <v>67</v>
      </c>
      <c r="D61" s="9"/>
      <c r="E61" s="9"/>
      <c r="F61" s="9"/>
      <c r="G61" s="9"/>
      <c r="H61" s="9"/>
      <c r="I61" s="9"/>
      <c r="J61" s="24">
        <v>61</v>
      </c>
      <c r="K61" s="10">
        <f>K62+K65+K70+K71+K80+K81+K82+K83+K84+K85</f>
        <v>0</v>
      </c>
      <c r="L61" s="10">
        <f>L62+L65+L70+L71+L80+L81+L82+L83+L84+L85</f>
        <v>0</v>
      </c>
      <c r="M61" s="10">
        <f>M62+M65+M70+M71+M80+M81+M82+M83+M84+M85</f>
        <v>0</v>
      </c>
      <c r="N61" s="10">
        <f>N62+N65+N70+N71+N80+N81+N82+N83+N84+N85</f>
        <v>0</v>
      </c>
      <c r="O61" s="10">
        <f>O62+O65+O70+O71+O80+O81+O82+O83+O84+O85</f>
        <v>0</v>
      </c>
    </row>
    <row r="62" spans="2:15" x14ac:dyDescent="0.3">
      <c r="D62" s="11" t="s">
        <v>68</v>
      </c>
      <c r="E62" s="11"/>
      <c r="F62" s="11"/>
      <c r="G62" s="11"/>
      <c r="H62" s="11"/>
      <c r="I62" s="11"/>
      <c r="J62" s="25">
        <v>610</v>
      </c>
      <c r="K62" s="12">
        <f>K63+K64</f>
        <v>0</v>
      </c>
      <c r="L62" s="12">
        <f>L63+L64</f>
        <v>0</v>
      </c>
      <c r="M62" s="12">
        <f>M63+M64</f>
        <v>0</v>
      </c>
      <c r="N62" s="12">
        <f>N63+N64</f>
        <v>0</v>
      </c>
      <c r="O62" s="12">
        <f>O63+O64</f>
        <v>0</v>
      </c>
    </row>
    <row r="63" spans="2:15" x14ac:dyDescent="0.3">
      <c r="E63" s="13" t="s">
        <v>69</v>
      </c>
      <c r="F63" s="13"/>
      <c r="G63" s="13"/>
      <c r="H63" s="13"/>
      <c r="I63" s="13"/>
      <c r="J63" s="26">
        <v>6100</v>
      </c>
      <c r="K63" s="16"/>
      <c r="L63" s="16"/>
      <c r="M63" s="16"/>
      <c r="N63" s="16"/>
      <c r="O63" s="16"/>
    </row>
    <row r="64" spans="2:15" x14ac:dyDescent="0.3">
      <c r="E64" s="13" t="s">
        <v>70</v>
      </c>
      <c r="F64" s="13"/>
      <c r="G64" s="13"/>
      <c r="H64" s="13"/>
      <c r="I64" s="13"/>
      <c r="J64" s="26">
        <v>6101</v>
      </c>
      <c r="K64" s="16"/>
      <c r="L64" s="16"/>
      <c r="M64" s="16"/>
      <c r="N64" s="16"/>
      <c r="O64" s="16"/>
    </row>
    <row r="65" spans="4:15" x14ac:dyDescent="0.3">
      <c r="D65" s="11" t="s">
        <v>71</v>
      </c>
      <c r="E65" s="11"/>
      <c r="F65" s="11"/>
      <c r="G65" s="11"/>
      <c r="H65" s="11"/>
      <c r="I65" s="11"/>
      <c r="J65" s="25">
        <v>611</v>
      </c>
      <c r="K65" s="12">
        <f>K66+K67+K68+K69</f>
        <v>0</v>
      </c>
      <c r="L65" s="12">
        <f>L66+L67+L68+L69</f>
        <v>0</v>
      </c>
      <c r="M65" s="12">
        <f>M66+M67+M68+M69</f>
        <v>0</v>
      </c>
      <c r="N65" s="12">
        <f>N66+N67+N68+N69</f>
        <v>0</v>
      </c>
      <c r="O65" s="12">
        <f>O66+O67+O68+O69</f>
        <v>0</v>
      </c>
    </row>
    <row r="66" spans="4:15" x14ac:dyDescent="0.3">
      <c r="E66" s="13" t="s">
        <v>72</v>
      </c>
      <c r="F66" s="13"/>
      <c r="G66" s="13"/>
      <c r="H66" s="13"/>
      <c r="I66" s="13"/>
      <c r="J66" s="26">
        <v>6110</v>
      </c>
      <c r="K66" s="16"/>
      <c r="L66" s="16"/>
      <c r="M66" s="16"/>
      <c r="N66" s="16"/>
      <c r="O66" s="16"/>
    </row>
    <row r="67" spans="4:15" x14ac:dyDescent="0.3">
      <c r="E67" s="13" t="s">
        <v>73</v>
      </c>
      <c r="F67" s="13"/>
      <c r="G67" s="13"/>
      <c r="H67" s="13"/>
      <c r="I67" s="13"/>
      <c r="J67" s="26">
        <v>6111</v>
      </c>
      <c r="K67" s="16"/>
      <c r="L67" s="16"/>
      <c r="M67" s="16"/>
      <c r="N67" s="16"/>
      <c r="O67" s="16"/>
    </row>
    <row r="68" spans="4:15" x14ac:dyDescent="0.3">
      <c r="E68" s="13" t="s">
        <v>74</v>
      </c>
      <c r="F68" s="13"/>
      <c r="G68" s="13"/>
      <c r="H68" s="13"/>
      <c r="I68" s="13"/>
      <c r="J68" s="26">
        <v>6112</v>
      </c>
      <c r="K68" s="16"/>
      <c r="L68" s="16"/>
      <c r="M68" s="16"/>
      <c r="N68" s="16"/>
      <c r="O68" s="16"/>
    </row>
    <row r="69" spans="4:15" x14ac:dyDescent="0.3">
      <c r="E69" s="13" t="s">
        <v>75</v>
      </c>
      <c r="F69" s="13"/>
      <c r="G69" s="13"/>
      <c r="H69" s="13"/>
      <c r="I69" s="13"/>
      <c r="J69" s="26">
        <v>6118</v>
      </c>
      <c r="K69" s="16"/>
      <c r="L69" s="16"/>
      <c r="M69" s="16"/>
      <c r="N69" s="16"/>
      <c r="O69" s="16"/>
    </row>
    <row r="70" spans="4:15" x14ac:dyDescent="0.3">
      <c r="D70" s="11" t="s">
        <v>76</v>
      </c>
      <c r="E70" s="11"/>
      <c r="F70" s="11"/>
      <c r="G70" s="11"/>
      <c r="H70" s="11"/>
      <c r="I70" s="11"/>
      <c r="J70" s="25">
        <v>612</v>
      </c>
      <c r="K70" s="16"/>
      <c r="L70" s="16"/>
      <c r="M70" s="16"/>
      <c r="N70" s="16"/>
      <c r="O70" s="16"/>
    </row>
    <row r="71" spans="4:15" x14ac:dyDescent="0.3">
      <c r="D71" s="11" t="s">
        <v>77</v>
      </c>
      <c r="E71" s="11"/>
      <c r="F71" s="11"/>
      <c r="G71" s="11"/>
      <c r="H71" s="11"/>
      <c r="I71" s="11"/>
      <c r="J71" s="25">
        <v>613</v>
      </c>
      <c r="K71" s="12">
        <f>K72+K73+K74+K77+K78+K79</f>
        <v>0</v>
      </c>
      <c r="L71" s="12">
        <f>L72+L73+L74+L77+L78+L79</f>
        <v>0</v>
      </c>
      <c r="M71" s="12">
        <f>M72+M73+M74+M77+M78+M79</f>
        <v>0</v>
      </c>
      <c r="N71" s="12">
        <f>N72+N73+N74+N77+N78+N79</f>
        <v>0</v>
      </c>
      <c r="O71" s="12">
        <f>O72+O73+O74+O77+O78+O79</f>
        <v>0</v>
      </c>
    </row>
    <row r="72" spans="4:15" x14ac:dyDescent="0.3">
      <c r="E72" s="13" t="s">
        <v>78</v>
      </c>
      <c r="F72" s="13"/>
      <c r="G72" s="13"/>
      <c r="H72" s="13"/>
      <c r="I72" s="13"/>
      <c r="J72" s="26">
        <v>6130</v>
      </c>
      <c r="K72" s="16"/>
      <c r="L72" s="16"/>
      <c r="M72" s="16"/>
      <c r="N72" s="16"/>
      <c r="O72" s="16"/>
    </row>
    <row r="73" spans="4:15" x14ac:dyDescent="0.3">
      <c r="E73" s="13" t="s">
        <v>79</v>
      </c>
      <c r="F73" s="13"/>
      <c r="G73" s="13"/>
      <c r="H73" s="13"/>
      <c r="I73" s="13"/>
      <c r="J73" s="26">
        <v>6131</v>
      </c>
      <c r="K73" s="16"/>
      <c r="L73" s="16"/>
      <c r="M73" s="16"/>
      <c r="N73" s="16"/>
      <c r="O73" s="16"/>
    </row>
    <row r="74" spans="4:15" x14ac:dyDescent="0.3">
      <c r="E74" s="13" t="s">
        <v>80</v>
      </c>
      <c r="F74" s="13"/>
      <c r="G74" s="13"/>
      <c r="H74" s="13"/>
      <c r="I74" s="13"/>
      <c r="J74" s="26">
        <v>6132</v>
      </c>
      <c r="K74" s="14">
        <f>K75+K76</f>
        <v>0</v>
      </c>
      <c r="L74" s="14">
        <f>L75+L76</f>
        <v>0</v>
      </c>
      <c r="M74" s="14">
        <f>M75+M76</f>
        <v>0</v>
      </c>
      <c r="N74" s="14">
        <f>N75+N76</f>
        <v>0</v>
      </c>
      <c r="O74" s="14">
        <f>O75+O76</f>
        <v>0</v>
      </c>
    </row>
    <row r="75" spans="4:15" x14ac:dyDescent="0.3">
      <c r="F75" s="15" t="s">
        <v>81</v>
      </c>
      <c r="G75" s="15"/>
      <c r="H75" s="15"/>
      <c r="I75" s="15"/>
      <c r="J75" s="27">
        <v>61320</v>
      </c>
      <c r="K75" s="16"/>
      <c r="L75" s="16"/>
      <c r="M75" s="16"/>
      <c r="N75" s="16"/>
      <c r="O75" s="16"/>
    </row>
    <row r="76" spans="4:15" x14ac:dyDescent="0.3">
      <c r="F76" s="15" t="s">
        <v>82</v>
      </c>
      <c r="G76" s="15"/>
      <c r="H76" s="15"/>
      <c r="I76" s="15"/>
      <c r="J76" s="27">
        <v>61321</v>
      </c>
      <c r="K76" s="16"/>
      <c r="L76" s="16"/>
      <c r="M76" s="16"/>
      <c r="N76" s="16"/>
      <c r="O76" s="16"/>
    </row>
    <row r="77" spans="4:15" x14ac:dyDescent="0.3">
      <c r="E77" s="13" t="s">
        <v>83</v>
      </c>
      <c r="F77" s="13"/>
      <c r="G77" s="13"/>
      <c r="H77" s="13"/>
      <c r="I77" s="13"/>
      <c r="J77" s="26">
        <v>6133</v>
      </c>
      <c r="K77" s="16"/>
      <c r="L77" s="16"/>
      <c r="M77" s="16"/>
      <c r="N77" s="16"/>
      <c r="O77" s="16"/>
    </row>
    <row r="78" spans="4:15" x14ac:dyDescent="0.3">
      <c r="E78" s="13" t="s">
        <v>84</v>
      </c>
      <c r="F78" s="13"/>
      <c r="G78" s="13"/>
      <c r="H78" s="13"/>
      <c r="I78" s="13"/>
      <c r="J78" s="26">
        <v>6137</v>
      </c>
      <c r="K78" s="16"/>
      <c r="L78" s="16"/>
      <c r="M78" s="16"/>
      <c r="N78" s="16"/>
      <c r="O78" s="16"/>
    </row>
    <row r="79" spans="4:15" x14ac:dyDescent="0.3">
      <c r="E79" s="13" t="s">
        <v>85</v>
      </c>
      <c r="F79" s="13"/>
      <c r="G79" s="13"/>
      <c r="H79" s="13"/>
      <c r="I79" s="13"/>
      <c r="J79" s="26">
        <v>6138</v>
      </c>
      <c r="K79" s="16"/>
      <c r="L79" s="16"/>
      <c r="M79" s="16"/>
      <c r="N79" s="16"/>
      <c r="O79" s="16"/>
    </row>
    <row r="80" spans="4:15" x14ac:dyDescent="0.3">
      <c r="D80" s="11" t="s">
        <v>86</v>
      </c>
      <c r="E80" s="11"/>
      <c r="F80" s="11"/>
      <c r="G80" s="11"/>
      <c r="H80" s="11"/>
      <c r="I80" s="11"/>
      <c r="J80" s="25">
        <v>614</v>
      </c>
      <c r="K80" s="16"/>
      <c r="L80" s="16"/>
      <c r="M80" s="16"/>
      <c r="N80" s="16"/>
      <c r="O80" s="16"/>
    </row>
    <row r="81" spans="3:15" x14ac:dyDescent="0.3">
      <c r="D81" s="11" t="s">
        <v>87</v>
      </c>
      <c r="E81" s="11"/>
      <c r="F81" s="11"/>
      <c r="G81" s="11"/>
      <c r="H81" s="11"/>
      <c r="I81" s="11"/>
      <c r="J81" s="25">
        <v>615</v>
      </c>
      <c r="K81" s="16"/>
      <c r="L81" s="16"/>
      <c r="M81" s="16"/>
      <c r="N81" s="16"/>
      <c r="O81" s="16"/>
    </row>
    <row r="82" spans="3:15" x14ac:dyDescent="0.3">
      <c r="D82" s="11" t="s">
        <v>88</v>
      </c>
      <c r="E82" s="11"/>
      <c r="F82" s="11"/>
      <c r="G82" s="11"/>
      <c r="H82" s="11"/>
      <c r="I82" s="11"/>
      <c r="J82" s="25">
        <v>616</v>
      </c>
      <c r="K82" s="16"/>
      <c r="L82" s="16"/>
      <c r="M82" s="16"/>
      <c r="N82" s="16"/>
      <c r="O82" s="16"/>
    </row>
    <row r="83" spans="3:15" x14ac:dyDescent="0.3">
      <c r="D83" s="11" t="s">
        <v>89</v>
      </c>
      <c r="E83" s="11"/>
      <c r="F83" s="11"/>
      <c r="G83" s="11"/>
      <c r="H83" s="11"/>
      <c r="I83" s="11"/>
      <c r="J83" s="25">
        <v>617</v>
      </c>
      <c r="K83" s="16"/>
      <c r="L83" s="16"/>
      <c r="M83" s="16"/>
      <c r="N83" s="16"/>
      <c r="O83" s="16"/>
    </row>
    <row r="84" spans="3:15" ht="28.8" customHeight="1" x14ac:dyDescent="0.3">
      <c r="D84" s="18" t="s">
        <v>90</v>
      </c>
      <c r="E84" s="18"/>
      <c r="F84" s="18"/>
      <c r="G84" s="18"/>
      <c r="H84" s="18"/>
      <c r="I84" s="18"/>
      <c r="J84" s="25">
        <v>618</v>
      </c>
      <c r="K84" s="16"/>
      <c r="L84" s="16"/>
      <c r="M84" s="16"/>
      <c r="N84" s="16"/>
      <c r="O84" s="16"/>
    </row>
    <row r="85" spans="3:15" x14ac:dyDescent="0.3">
      <c r="D85" s="11" t="s">
        <v>91</v>
      </c>
      <c r="E85" s="11"/>
      <c r="F85" s="11"/>
      <c r="G85" s="11"/>
      <c r="H85" s="11"/>
      <c r="I85" s="11"/>
      <c r="J85" s="25">
        <v>619</v>
      </c>
      <c r="K85" s="16"/>
      <c r="L85" s="16"/>
      <c r="M85" s="16"/>
      <c r="N85" s="16"/>
      <c r="O85" s="16"/>
    </row>
    <row r="86" spans="3:15" x14ac:dyDescent="0.3">
      <c r="C86" s="8" t="s">
        <v>92</v>
      </c>
      <c r="D86" s="9"/>
      <c r="E86" s="9"/>
      <c r="F86" s="9"/>
      <c r="G86" s="9"/>
      <c r="H86" s="9"/>
      <c r="I86" s="9"/>
      <c r="J86" s="24">
        <v>62</v>
      </c>
      <c r="K86" s="10">
        <f>K87+K88+K89+K90+K95</f>
        <v>0</v>
      </c>
      <c r="L86" s="10">
        <f>L87+L88+L89+L90+L95</f>
        <v>0</v>
      </c>
      <c r="M86" s="10">
        <f>M87+M88+M89+M90+M95</f>
        <v>0</v>
      </c>
      <c r="N86" s="10">
        <f>N87+N88+N89+N90+N95</f>
        <v>0</v>
      </c>
      <c r="O86" s="10">
        <f>O87+O88+O89+O90+O95</f>
        <v>0</v>
      </c>
    </row>
    <row r="87" spans="3:15" x14ac:dyDescent="0.3">
      <c r="D87" s="11" t="s">
        <v>93</v>
      </c>
      <c r="E87" s="11"/>
      <c r="F87" s="11"/>
      <c r="G87" s="11"/>
      <c r="H87" s="11"/>
      <c r="I87" s="11"/>
      <c r="J87" s="25">
        <v>620</v>
      </c>
      <c r="K87" s="16"/>
      <c r="L87" s="16"/>
      <c r="M87" s="16"/>
      <c r="N87" s="16"/>
      <c r="O87" s="16"/>
    </row>
    <row r="88" spans="3:15" x14ac:dyDescent="0.3">
      <c r="D88" s="11" t="s">
        <v>94</v>
      </c>
      <c r="E88" s="11"/>
      <c r="F88" s="11"/>
      <c r="G88" s="11"/>
      <c r="H88" s="11"/>
      <c r="I88" s="11"/>
      <c r="J88" s="25">
        <v>621</v>
      </c>
      <c r="K88" s="16"/>
      <c r="L88" s="16"/>
      <c r="M88" s="16"/>
      <c r="N88" s="16"/>
      <c r="O88" s="16"/>
    </row>
    <row r="89" spans="3:15" x14ac:dyDescent="0.3">
      <c r="D89" s="11" t="s">
        <v>95</v>
      </c>
      <c r="E89" s="11"/>
      <c r="F89" s="11"/>
      <c r="G89" s="11"/>
      <c r="H89" s="11"/>
      <c r="I89" s="11"/>
      <c r="J89" s="25">
        <v>622</v>
      </c>
      <c r="K89" s="16"/>
      <c r="L89" s="16"/>
      <c r="M89" s="16"/>
      <c r="N89" s="16"/>
      <c r="O89" s="16"/>
    </row>
    <row r="90" spans="3:15" x14ac:dyDescent="0.3">
      <c r="D90" s="11" t="s">
        <v>96</v>
      </c>
      <c r="E90" s="11"/>
      <c r="F90" s="11"/>
      <c r="G90" s="11"/>
      <c r="H90" s="11"/>
      <c r="I90" s="11"/>
      <c r="J90" s="25">
        <v>623</v>
      </c>
      <c r="K90" s="12">
        <f>K91+K92+K93+K94</f>
        <v>0</v>
      </c>
      <c r="L90" s="12">
        <f t="shared" ref="L90:O90" si="5">L91+L92+L93+L94</f>
        <v>0</v>
      </c>
      <c r="M90" s="12">
        <f t="shared" si="5"/>
        <v>0</v>
      </c>
      <c r="N90" s="12">
        <f t="shared" si="5"/>
        <v>0</v>
      </c>
      <c r="O90" s="12">
        <f>O91+O92+O93+O94</f>
        <v>0</v>
      </c>
    </row>
    <row r="91" spans="3:15" x14ac:dyDescent="0.3">
      <c r="E91" s="13" t="s">
        <v>140</v>
      </c>
      <c r="F91" s="13"/>
      <c r="G91" s="13"/>
      <c r="H91" s="13"/>
      <c r="I91" s="13"/>
      <c r="J91" s="26">
        <v>6230</v>
      </c>
      <c r="K91" s="16"/>
      <c r="L91" s="16"/>
      <c r="M91" s="16"/>
      <c r="N91" s="16"/>
      <c r="O91" s="16"/>
    </row>
    <row r="92" spans="3:15" x14ac:dyDescent="0.3">
      <c r="E92" s="13" t="s">
        <v>142</v>
      </c>
      <c r="F92" s="13"/>
      <c r="G92" s="13"/>
      <c r="H92" s="13"/>
      <c r="I92" s="13"/>
      <c r="J92" s="26">
        <v>6231</v>
      </c>
      <c r="K92" s="16"/>
      <c r="L92" s="16"/>
      <c r="M92" s="16"/>
      <c r="N92" s="16"/>
      <c r="O92" s="16"/>
    </row>
    <row r="93" spans="3:15" x14ac:dyDescent="0.3">
      <c r="E93" s="13" t="s">
        <v>141</v>
      </c>
      <c r="F93" s="13"/>
      <c r="G93" s="13"/>
      <c r="H93" s="13"/>
      <c r="I93" s="13"/>
      <c r="J93" s="26">
        <v>6232</v>
      </c>
      <c r="K93" s="16"/>
      <c r="L93" s="16"/>
      <c r="M93" s="16"/>
      <c r="N93" s="16"/>
      <c r="O93" s="16"/>
    </row>
    <row r="94" spans="3:15" x14ac:dyDescent="0.3">
      <c r="E94" s="13" t="s">
        <v>143</v>
      </c>
      <c r="F94" s="13"/>
      <c r="G94" s="13"/>
      <c r="H94" s="13"/>
      <c r="I94" s="13"/>
      <c r="J94" s="26">
        <v>6233</v>
      </c>
      <c r="K94" s="16"/>
      <c r="L94" s="16"/>
      <c r="M94" s="16"/>
      <c r="N94" s="16"/>
      <c r="O94" s="16"/>
    </row>
    <row r="95" spans="3:15" x14ac:dyDescent="0.3">
      <c r="D95" s="11" t="s">
        <v>97</v>
      </c>
      <c r="E95" s="11"/>
      <c r="F95" s="11"/>
      <c r="G95" s="11"/>
      <c r="H95" s="11"/>
      <c r="I95" s="11"/>
      <c r="J95" s="25">
        <v>624</v>
      </c>
      <c r="K95" s="16"/>
      <c r="L95" s="16"/>
      <c r="M95" s="16"/>
      <c r="N95" s="16"/>
      <c r="O95" s="16"/>
    </row>
    <row r="96" spans="3:15" x14ac:dyDescent="0.3">
      <c r="C96" s="19" t="s">
        <v>98</v>
      </c>
      <c r="D96" s="19"/>
      <c r="E96" s="19"/>
      <c r="F96" s="19"/>
      <c r="G96" s="19"/>
      <c r="H96" s="19"/>
      <c r="I96" s="19"/>
      <c r="J96" s="24">
        <v>630</v>
      </c>
      <c r="K96" s="16"/>
      <c r="L96" s="16"/>
      <c r="M96" s="16"/>
      <c r="N96" s="16"/>
      <c r="O96" s="16"/>
    </row>
    <row r="97" spans="2:15" ht="28.8" customHeight="1" x14ac:dyDescent="0.3">
      <c r="C97" s="19" t="s">
        <v>99</v>
      </c>
      <c r="D97" s="19"/>
      <c r="E97" s="19"/>
      <c r="F97" s="19"/>
      <c r="G97" s="19"/>
      <c r="H97" s="19"/>
      <c r="I97" s="19"/>
      <c r="J97" s="24" t="s">
        <v>100</v>
      </c>
      <c r="K97" s="16"/>
      <c r="L97" s="16"/>
      <c r="M97" s="16"/>
      <c r="N97" s="16"/>
      <c r="O97" s="16"/>
    </row>
    <row r="98" spans="2:15" x14ac:dyDescent="0.3">
      <c r="C98" s="8" t="s">
        <v>101</v>
      </c>
      <c r="D98" s="9"/>
      <c r="E98" s="9"/>
      <c r="F98" s="9"/>
      <c r="G98" s="9"/>
      <c r="H98" s="9"/>
      <c r="I98" s="9"/>
      <c r="J98" s="24" t="s">
        <v>102</v>
      </c>
      <c r="K98" s="16"/>
      <c r="L98" s="16"/>
      <c r="M98" s="16"/>
      <c r="N98" s="16"/>
      <c r="O98" s="16"/>
    </row>
    <row r="99" spans="2:15" x14ac:dyDescent="0.3">
      <c r="C99" s="8" t="s">
        <v>103</v>
      </c>
      <c r="D99" s="9"/>
      <c r="E99" s="9"/>
      <c r="F99" s="9"/>
      <c r="G99" s="9"/>
      <c r="H99" s="9"/>
      <c r="I99" s="9"/>
      <c r="J99" s="24" t="s">
        <v>104</v>
      </c>
      <c r="K99" s="16"/>
      <c r="L99" s="16"/>
      <c r="M99" s="16"/>
      <c r="N99" s="16"/>
      <c r="O99" s="16"/>
    </row>
    <row r="100" spans="2:15" x14ac:dyDescent="0.3">
      <c r="C100" s="8" t="s">
        <v>105</v>
      </c>
      <c r="D100" s="9"/>
      <c r="E100" s="9"/>
      <c r="F100" s="9"/>
      <c r="G100" s="9"/>
      <c r="H100" s="9"/>
      <c r="I100" s="9"/>
      <c r="J100" s="24">
        <v>649</v>
      </c>
      <c r="K100" s="16"/>
      <c r="L100" s="16"/>
      <c r="M100" s="16"/>
      <c r="N100" s="16"/>
      <c r="O100" s="16"/>
    </row>
    <row r="101" spans="2:15" x14ac:dyDescent="0.3">
      <c r="C101" s="8" t="s">
        <v>106</v>
      </c>
      <c r="D101" s="9"/>
      <c r="E101" s="9"/>
      <c r="F101" s="9"/>
      <c r="G101" s="9"/>
      <c r="H101" s="9"/>
      <c r="I101" s="9"/>
      <c r="J101" s="24" t="s">
        <v>107</v>
      </c>
      <c r="K101" s="16"/>
      <c r="L101" s="16"/>
      <c r="M101" s="16"/>
      <c r="N101" s="16"/>
      <c r="O101" s="16"/>
    </row>
    <row r="102" spans="2:15" x14ac:dyDescent="0.3">
      <c r="B102" s="5" t="s">
        <v>108</v>
      </c>
      <c r="C102" s="6"/>
      <c r="D102" s="6"/>
      <c r="E102" s="6"/>
      <c r="F102" s="6"/>
      <c r="G102" s="6"/>
      <c r="H102" s="6"/>
      <c r="I102" s="6"/>
      <c r="J102" s="23">
        <v>9901</v>
      </c>
      <c r="K102" s="7">
        <f>K2-K57</f>
        <v>0</v>
      </c>
      <c r="L102" s="7">
        <f>L2-L57</f>
        <v>0</v>
      </c>
      <c r="M102" s="7">
        <f>M2-M57</f>
        <v>0</v>
      </c>
      <c r="N102" s="7">
        <f>N2-N57</f>
        <v>0</v>
      </c>
      <c r="O102" s="7">
        <f>O2-O57</f>
        <v>0</v>
      </c>
    </row>
    <row r="103" spans="2:15" x14ac:dyDescent="0.3">
      <c r="B103" s="5" t="s">
        <v>109</v>
      </c>
      <c r="C103" s="6"/>
      <c r="D103" s="6"/>
      <c r="E103" s="6"/>
      <c r="F103" s="6"/>
      <c r="G103" s="6"/>
      <c r="H103" s="6"/>
      <c r="I103" s="6"/>
      <c r="J103" s="23" t="s">
        <v>110</v>
      </c>
      <c r="K103" s="7">
        <f>K104+K108</f>
        <v>0</v>
      </c>
      <c r="L103" s="7">
        <f t="shared" ref="L103:O103" si="6">L104+L108</f>
        <v>0</v>
      </c>
      <c r="M103" s="7">
        <f t="shared" si="6"/>
        <v>0</v>
      </c>
      <c r="N103" s="7">
        <f t="shared" si="6"/>
        <v>0</v>
      </c>
      <c r="O103" s="7">
        <f t="shared" si="6"/>
        <v>0</v>
      </c>
    </row>
    <row r="104" spans="2:15" x14ac:dyDescent="0.3">
      <c r="C104" s="8" t="s">
        <v>111</v>
      </c>
      <c r="D104" s="9"/>
      <c r="E104" s="9"/>
      <c r="F104" s="9"/>
      <c r="G104" s="9"/>
      <c r="H104" s="9"/>
      <c r="I104" s="9"/>
      <c r="J104" s="24">
        <v>75</v>
      </c>
      <c r="K104" s="10">
        <f>K105+K106+K107</f>
        <v>0</v>
      </c>
      <c r="L104" s="10">
        <f t="shared" ref="L104:O104" si="7">L105+L106+L107</f>
        <v>0</v>
      </c>
      <c r="M104" s="10">
        <f t="shared" si="7"/>
        <v>0</v>
      </c>
      <c r="N104" s="10">
        <f t="shared" si="7"/>
        <v>0</v>
      </c>
      <c r="O104" s="10">
        <f t="shared" si="7"/>
        <v>0</v>
      </c>
    </row>
    <row r="105" spans="2:15" x14ac:dyDescent="0.3">
      <c r="D105" s="11" t="s">
        <v>112</v>
      </c>
      <c r="E105" s="11"/>
      <c r="F105" s="11"/>
      <c r="G105" s="11"/>
      <c r="H105" s="11"/>
      <c r="I105" s="11"/>
      <c r="J105" s="25">
        <v>750</v>
      </c>
      <c r="K105" s="16"/>
      <c r="L105" s="16"/>
      <c r="M105" s="16"/>
      <c r="N105" s="16"/>
      <c r="O105" s="16"/>
    </row>
    <row r="106" spans="2:15" x14ac:dyDescent="0.3">
      <c r="D106" s="11" t="s">
        <v>113</v>
      </c>
      <c r="E106" s="11"/>
      <c r="F106" s="11"/>
      <c r="G106" s="11"/>
      <c r="H106" s="11"/>
      <c r="I106" s="11"/>
      <c r="J106" s="25">
        <v>751</v>
      </c>
      <c r="K106" s="16"/>
      <c r="L106" s="16"/>
      <c r="M106" s="16"/>
      <c r="N106" s="16"/>
      <c r="O106" s="16"/>
    </row>
    <row r="107" spans="2:15" x14ac:dyDescent="0.3">
      <c r="D107" s="11" t="s">
        <v>114</v>
      </c>
      <c r="E107" s="11"/>
      <c r="F107" s="11"/>
      <c r="G107" s="11"/>
      <c r="H107" s="11"/>
      <c r="I107" s="11"/>
      <c r="J107" s="25" t="s">
        <v>115</v>
      </c>
      <c r="K107" s="16"/>
      <c r="L107" s="16"/>
      <c r="M107" s="16"/>
      <c r="N107" s="16"/>
      <c r="O107" s="16"/>
    </row>
    <row r="108" spans="2:15" x14ac:dyDescent="0.3">
      <c r="C108" s="8" t="s">
        <v>116</v>
      </c>
      <c r="D108" s="9"/>
      <c r="E108" s="9"/>
      <c r="F108" s="9"/>
      <c r="G108" s="9"/>
      <c r="H108" s="9"/>
      <c r="I108" s="9"/>
      <c r="J108" s="24" t="s">
        <v>117</v>
      </c>
      <c r="K108" s="16"/>
      <c r="L108" s="16"/>
      <c r="M108" s="16"/>
      <c r="N108" s="16"/>
      <c r="O108" s="16"/>
    </row>
    <row r="109" spans="2:15" x14ac:dyDescent="0.3">
      <c r="B109" s="5" t="s">
        <v>118</v>
      </c>
      <c r="C109" s="6"/>
      <c r="D109" s="6"/>
      <c r="E109" s="6"/>
      <c r="F109" s="6"/>
      <c r="G109" s="6"/>
      <c r="H109" s="6"/>
      <c r="I109" s="6"/>
      <c r="J109" s="23" t="s">
        <v>119</v>
      </c>
      <c r="K109" s="7">
        <f>K110+K114</f>
        <v>0</v>
      </c>
      <c r="L109" s="7">
        <f t="shared" ref="L109:O109" si="8">L110+L114</f>
        <v>0</v>
      </c>
      <c r="M109" s="7">
        <f t="shared" si="8"/>
        <v>0</v>
      </c>
      <c r="N109" s="7">
        <f t="shared" si="8"/>
        <v>0</v>
      </c>
      <c r="O109" s="7">
        <f t="shared" si="8"/>
        <v>0</v>
      </c>
    </row>
    <row r="110" spans="2:15" x14ac:dyDescent="0.3">
      <c r="C110" s="8" t="s">
        <v>120</v>
      </c>
      <c r="D110" s="9"/>
      <c r="E110" s="9"/>
      <c r="F110" s="9"/>
      <c r="G110" s="9"/>
      <c r="H110" s="9"/>
      <c r="I110" s="9"/>
      <c r="J110" s="24">
        <v>65</v>
      </c>
      <c r="K110" s="10">
        <f>K111+K112+K113</f>
        <v>0</v>
      </c>
      <c r="L110" s="10">
        <f t="shared" ref="L110:O110" si="9">L111+L112+L113</f>
        <v>0</v>
      </c>
      <c r="M110" s="10">
        <f t="shared" si="9"/>
        <v>0</v>
      </c>
      <c r="N110" s="10">
        <f t="shared" si="9"/>
        <v>0</v>
      </c>
      <c r="O110" s="10">
        <f t="shared" si="9"/>
        <v>0</v>
      </c>
    </row>
    <row r="111" spans="2:15" x14ac:dyDescent="0.3">
      <c r="D111" s="11" t="s">
        <v>121</v>
      </c>
      <c r="E111" s="11"/>
      <c r="F111" s="11"/>
      <c r="G111" s="11"/>
      <c r="H111" s="11"/>
      <c r="I111" s="11"/>
      <c r="J111" s="25">
        <v>650</v>
      </c>
      <c r="K111" s="16"/>
      <c r="L111" s="16"/>
      <c r="M111" s="16"/>
      <c r="N111" s="16"/>
      <c r="O111" s="16"/>
    </row>
    <row r="112" spans="2:15" ht="28.8" customHeight="1" x14ac:dyDescent="0.3">
      <c r="D112" s="20" t="s">
        <v>122</v>
      </c>
      <c r="E112" s="20"/>
      <c r="F112" s="20"/>
      <c r="G112" s="20"/>
      <c r="H112" s="20"/>
      <c r="I112" s="20"/>
      <c r="J112" s="25">
        <v>651</v>
      </c>
      <c r="K112" s="16"/>
      <c r="L112" s="16"/>
      <c r="M112" s="16"/>
      <c r="N112" s="16"/>
      <c r="O112" s="16"/>
    </row>
    <row r="113" spans="1:16" x14ac:dyDescent="0.3">
      <c r="D113" s="11" t="s">
        <v>123</v>
      </c>
      <c r="E113" s="11"/>
      <c r="F113" s="11"/>
      <c r="G113" s="11"/>
      <c r="H113" s="11"/>
      <c r="I113" s="11"/>
      <c r="J113" s="25" t="s">
        <v>124</v>
      </c>
      <c r="K113" s="16"/>
      <c r="L113" s="16"/>
      <c r="M113" s="16"/>
      <c r="N113" s="16"/>
      <c r="O113" s="16"/>
    </row>
    <row r="114" spans="1:16" x14ac:dyDescent="0.3">
      <c r="C114" s="8" t="s">
        <v>125</v>
      </c>
      <c r="D114" s="9"/>
      <c r="E114" s="9"/>
      <c r="F114" s="9"/>
      <c r="G114" s="9"/>
      <c r="H114" s="9"/>
      <c r="I114" s="9"/>
      <c r="J114" s="24" t="s">
        <v>126</v>
      </c>
      <c r="K114" s="16"/>
      <c r="L114" s="16"/>
      <c r="M114" s="16"/>
      <c r="N114" s="16"/>
      <c r="O114" s="16"/>
    </row>
    <row r="115" spans="1:16" x14ac:dyDescent="0.3">
      <c r="B115" s="5" t="s">
        <v>127</v>
      </c>
      <c r="C115" s="6"/>
      <c r="D115" s="6"/>
      <c r="E115" s="6"/>
      <c r="F115" s="6"/>
      <c r="G115" s="6"/>
      <c r="H115" s="6"/>
      <c r="I115" s="6"/>
      <c r="J115" s="23">
        <v>9903</v>
      </c>
      <c r="K115" s="7">
        <f>K102+K103-K109</f>
        <v>0</v>
      </c>
      <c r="L115" s="7">
        <f>L102+L103-L109</f>
        <v>0</v>
      </c>
      <c r="M115" s="7">
        <f>M102+M103-M109</f>
        <v>0</v>
      </c>
      <c r="N115" s="7">
        <f>N102+N103-N109</f>
        <v>0</v>
      </c>
      <c r="O115" s="7">
        <f>O102+O103-O109</f>
        <v>0</v>
      </c>
    </row>
    <row r="116" spans="1:16" x14ac:dyDescent="0.3">
      <c r="C116" s="8" t="s">
        <v>128</v>
      </c>
      <c r="D116" s="9"/>
      <c r="E116" s="9"/>
      <c r="F116" s="9"/>
      <c r="G116" s="9"/>
      <c r="H116" s="9"/>
      <c r="I116" s="9"/>
      <c r="J116" s="24">
        <v>780</v>
      </c>
      <c r="K116" s="16"/>
      <c r="L116" s="16"/>
      <c r="M116" s="16"/>
      <c r="N116" s="16"/>
      <c r="O116" s="16"/>
    </row>
    <row r="117" spans="1:16" x14ac:dyDescent="0.3">
      <c r="C117" s="8" t="s">
        <v>129</v>
      </c>
      <c r="D117" s="9"/>
      <c r="E117" s="9"/>
      <c r="F117" s="9"/>
      <c r="G117" s="9"/>
      <c r="H117" s="9"/>
      <c r="I117" s="9"/>
      <c r="J117" s="24">
        <v>680</v>
      </c>
      <c r="K117" s="16"/>
      <c r="L117" s="16"/>
      <c r="M117" s="16"/>
      <c r="N117" s="16"/>
      <c r="O117" s="16"/>
    </row>
    <row r="118" spans="1:16" x14ac:dyDescent="0.3">
      <c r="C118" s="8" t="s">
        <v>130</v>
      </c>
      <c r="D118" s="9"/>
      <c r="E118" s="9"/>
      <c r="F118" s="9"/>
      <c r="G118" s="9"/>
      <c r="H118" s="9"/>
      <c r="I118" s="9"/>
      <c r="J118" s="24" t="s">
        <v>131</v>
      </c>
      <c r="K118" s="10">
        <f>K119-K120</f>
        <v>0</v>
      </c>
      <c r="L118" s="10">
        <f>L119-L120</f>
        <v>0</v>
      </c>
      <c r="M118" s="10">
        <f>M119-M120</f>
        <v>0</v>
      </c>
      <c r="N118" s="10">
        <f>N119-N120</f>
        <v>0</v>
      </c>
      <c r="O118" s="10">
        <f>O119-O120</f>
        <v>0</v>
      </c>
    </row>
    <row r="119" spans="1:16" x14ac:dyDescent="0.3">
      <c r="D119" s="11" t="s">
        <v>132</v>
      </c>
      <c r="E119" s="11"/>
      <c r="F119" s="11"/>
      <c r="G119" s="11"/>
      <c r="H119" s="11"/>
      <c r="I119" s="11"/>
      <c r="J119" s="25" t="s">
        <v>133</v>
      </c>
      <c r="K119" s="16"/>
      <c r="L119" s="16"/>
      <c r="M119" s="16"/>
      <c r="N119" s="16"/>
      <c r="O119" s="16"/>
    </row>
    <row r="120" spans="1:16" x14ac:dyDescent="0.3">
      <c r="D120" s="11" t="s">
        <v>134</v>
      </c>
      <c r="E120" s="11"/>
      <c r="F120" s="11"/>
      <c r="G120" s="11"/>
      <c r="H120" s="11"/>
      <c r="I120" s="11"/>
      <c r="J120" s="25">
        <v>77</v>
      </c>
      <c r="K120" s="16"/>
      <c r="L120" s="16"/>
      <c r="M120" s="16"/>
      <c r="N120" s="16"/>
      <c r="O120" s="16"/>
    </row>
    <row r="121" spans="1:16" x14ac:dyDescent="0.3">
      <c r="B121" s="5" t="s">
        <v>135</v>
      </c>
      <c r="C121" s="6"/>
      <c r="D121" s="6"/>
      <c r="E121" s="6"/>
      <c r="F121" s="6"/>
      <c r="G121" s="6"/>
      <c r="H121" s="6"/>
      <c r="I121" s="6"/>
      <c r="J121" s="23">
        <v>9904</v>
      </c>
      <c r="K121" s="7">
        <f>K115+K116-K117-K118</f>
        <v>0</v>
      </c>
      <c r="L121" s="7">
        <f>L115+L116-L117-L118</f>
        <v>0</v>
      </c>
      <c r="M121" s="7">
        <f>M115+M116-M117-M118</f>
        <v>0</v>
      </c>
      <c r="N121" s="7">
        <f>N115+N116-N117-N118</f>
        <v>0</v>
      </c>
      <c r="O121" s="7">
        <f>O115+O116-O117-O118</f>
        <v>0</v>
      </c>
    </row>
    <row r="122" spans="1:16" x14ac:dyDescent="0.3">
      <c r="B122" s="5" t="s">
        <v>136</v>
      </c>
      <c r="C122" s="6"/>
      <c r="D122" s="6"/>
      <c r="E122" s="6"/>
      <c r="F122" s="6"/>
      <c r="G122" s="6"/>
      <c r="H122" s="6"/>
      <c r="I122" s="6"/>
      <c r="J122" s="23">
        <v>9905</v>
      </c>
      <c r="K122" s="7">
        <f>K121</f>
        <v>0</v>
      </c>
      <c r="L122" s="7">
        <f>L121</f>
        <v>0</v>
      </c>
      <c r="M122" s="7">
        <f>M121</f>
        <v>0</v>
      </c>
      <c r="N122" s="7">
        <f>N121</f>
        <v>0</v>
      </c>
      <c r="O122" s="7">
        <f>O121</f>
        <v>0</v>
      </c>
    </row>
    <row r="123" spans="1:16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8"/>
      <c r="K123" s="21"/>
      <c r="L123" s="21"/>
      <c r="M123" s="21"/>
      <c r="N123" s="21"/>
      <c r="O123" s="21"/>
      <c r="P123" s="4"/>
    </row>
  </sheetData>
  <sheetProtection algorithmName="SHA-512" hashValue="w/R8OpdqZB3JVjrS0W6Icvl3+QNjIlzsiut2F3qg2HP9W4O80RKficsOcd6Vqdut94y8qQ/b0ko2ozBHGPaWkw==" saltValue="yEPU0uW1NjUynDQSwiv5sQ==" spinCount="100000" sheet="1" selectLockedCells="1"/>
  <mergeCells count="5">
    <mergeCell ref="C9:I9"/>
    <mergeCell ref="D84:I84"/>
    <mergeCell ref="C96:I96"/>
    <mergeCell ref="C97:I97"/>
    <mergeCell ref="D112:I112"/>
  </mergeCells>
  <conditionalFormatting sqref="K2:O122">
    <cfRule type="cellIs" dxfId="13" priority="6" operator="equal">
      <formula>0</formula>
    </cfRule>
  </conditionalFormatting>
  <conditionalFormatting sqref="L6">
    <cfRule type="cellIs" dxfId="12" priority="9" operator="equal">
      <formula>0</formula>
    </cfRule>
  </conditionalFormatting>
  <conditionalFormatting sqref="L4:O4">
    <cfRule type="cellIs" dxfId="11" priority="7" operator="equal">
      <formula>0</formula>
    </cfRule>
  </conditionalFormatting>
  <conditionalFormatting sqref="M5:O8">
    <cfRule type="cellIs" dxfId="10" priority="10" operator="equal">
      <formula>0</formula>
    </cfRule>
  </conditionalFormatting>
  <conditionalFormatting sqref="M19:O19">
    <cfRule type="cellIs" dxfId="9" priority="8" operator="equal">
      <formula>0</formula>
    </cfRule>
  </conditionalFormatting>
  <conditionalFormatting sqref="M37:O37">
    <cfRule type="cellIs" dxfId="8" priority="2" operator="equal">
      <formula>0</formula>
    </cfRule>
  </conditionalFormatting>
  <conditionalFormatting sqref="M4:O4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4383-760A-4698-AD9D-442038607A41}">
  <dimension ref="A1:S22"/>
  <sheetViews>
    <sheetView showGridLines="0" showZeros="0" zoomScaleNormal="100" workbookViewId="0">
      <selection activeCell="N2" sqref="N2:Q2"/>
    </sheetView>
  </sheetViews>
  <sheetFormatPr defaultRowHeight="14.4" x14ac:dyDescent="0.3"/>
  <cols>
    <col min="1" max="6" width="2.77734375" customWidth="1"/>
    <col min="7" max="7" width="40.109375" customWidth="1"/>
    <col min="9" max="13" width="15.77734375" customWidth="1"/>
    <col min="15" max="15" width="70.77734375" customWidth="1"/>
    <col min="16" max="17" width="15.77734375" customWidth="1"/>
    <col min="18" max="18" width="2.77734375" customWidth="1"/>
  </cols>
  <sheetData>
    <row r="1" spans="1:19" x14ac:dyDescent="0.3">
      <c r="A1" s="1" t="s">
        <v>154</v>
      </c>
      <c r="B1" s="2"/>
      <c r="C1" s="2"/>
      <c r="D1" s="2"/>
      <c r="E1" s="2"/>
      <c r="F1" s="2"/>
      <c r="G1" s="2"/>
      <c r="H1" s="2" t="s">
        <v>1</v>
      </c>
      <c r="I1" s="3" t="s">
        <v>137</v>
      </c>
      <c r="J1" s="3" t="s">
        <v>2</v>
      </c>
      <c r="K1" s="3" t="s">
        <v>3</v>
      </c>
      <c r="L1" s="3" t="s">
        <v>4</v>
      </c>
      <c r="M1" s="3" t="s">
        <v>5</v>
      </c>
      <c r="N1" s="2"/>
      <c r="O1" s="2"/>
      <c r="P1" s="3"/>
      <c r="Q1" s="3"/>
      <c r="R1" s="4"/>
    </row>
    <row r="2" spans="1:19" ht="60" customHeight="1" x14ac:dyDescent="0.3">
      <c r="C2" s="54" t="s">
        <v>8</v>
      </c>
      <c r="D2" s="54"/>
      <c r="E2" s="54"/>
      <c r="F2" s="54"/>
      <c r="G2" s="54"/>
      <c r="H2" s="55">
        <v>70</v>
      </c>
      <c r="I2" s="63">
        <f>Meerjarenbegroting!K3</f>
        <v>0</v>
      </c>
      <c r="J2" s="63">
        <f>Meerjarenbegroting!L3</f>
        <v>0</v>
      </c>
      <c r="K2" s="63">
        <f>Meerjarenbegroting!M3</f>
        <v>0</v>
      </c>
      <c r="L2" s="63">
        <f>Meerjarenbegroting!N3</f>
        <v>0</v>
      </c>
      <c r="M2" s="63">
        <f>Meerjarenbegroting!O3</f>
        <v>0</v>
      </c>
      <c r="N2" s="51"/>
      <c r="O2" s="52"/>
      <c r="P2" s="52"/>
      <c r="Q2" s="53"/>
      <c r="S2" s="30"/>
    </row>
    <row r="3" spans="1:19" ht="60" customHeight="1" x14ac:dyDescent="0.3">
      <c r="C3" s="56" t="s">
        <v>17</v>
      </c>
      <c r="D3" s="56"/>
      <c r="E3" s="56"/>
      <c r="F3" s="56"/>
      <c r="G3" s="56"/>
      <c r="H3" s="57">
        <v>730</v>
      </c>
      <c r="I3" s="69">
        <f>Meerjarenbegroting!K12</f>
        <v>0</v>
      </c>
      <c r="J3" s="69">
        <f>Meerjarenbegroting!L12</f>
        <v>0</v>
      </c>
      <c r="K3" s="69">
        <f>Meerjarenbegroting!M12</f>
        <v>0</v>
      </c>
      <c r="L3" s="69">
        <f>Meerjarenbegroting!N12</f>
        <v>0</v>
      </c>
      <c r="M3" s="69">
        <f>Meerjarenbegroting!O12</f>
        <v>0</v>
      </c>
      <c r="N3" s="51"/>
      <c r="O3" s="52"/>
      <c r="P3" s="52"/>
      <c r="Q3" s="53"/>
      <c r="S3" s="30"/>
    </row>
    <row r="4" spans="1:19" ht="60" customHeight="1" x14ac:dyDescent="0.3">
      <c r="C4" s="56" t="s">
        <v>18</v>
      </c>
      <c r="D4" s="56"/>
      <c r="E4" s="56"/>
      <c r="F4" s="56"/>
      <c r="G4" s="56"/>
      <c r="H4" s="57">
        <v>731</v>
      </c>
      <c r="I4" s="69">
        <f>Meerjarenbegroting!K13</f>
        <v>0</v>
      </c>
      <c r="J4" s="69">
        <f>Meerjarenbegroting!L13</f>
        <v>0</v>
      </c>
      <c r="K4" s="69">
        <f>Meerjarenbegroting!M13</f>
        <v>0</v>
      </c>
      <c r="L4" s="69">
        <f>Meerjarenbegroting!N13</f>
        <v>0</v>
      </c>
      <c r="M4" s="69">
        <f>Meerjarenbegroting!O13</f>
        <v>0</v>
      </c>
      <c r="N4" s="51"/>
      <c r="O4" s="52"/>
      <c r="P4" s="52"/>
      <c r="Q4" s="53"/>
      <c r="S4" s="30"/>
    </row>
    <row r="5" spans="1:19" ht="60" customHeight="1" x14ac:dyDescent="0.3">
      <c r="C5" s="56" t="s">
        <v>19</v>
      </c>
      <c r="D5" s="56"/>
      <c r="E5" s="56"/>
      <c r="F5" s="56"/>
      <c r="G5" s="56"/>
      <c r="H5" s="57">
        <v>732</v>
      </c>
      <c r="I5" s="69">
        <f>Meerjarenbegroting!K14</f>
        <v>0</v>
      </c>
      <c r="J5" s="69">
        <f>Meerjarenbegroting!L14</f>
        <v>0</v>
      </c>
      <c r="K5" s="69">
        <f>Meerjarenbegroting!M14</f>
        <v>0</v>
      </c>
      <c r="L5" s="69">
        <f>Meerjarenbegroting!N14</f>
        <v>0</v>
      </c>
      <c r="M5" s="69">
        <f>Meerjarenbegroting!O14</f>
        <v>0</v>
      </c>
      <c r="N5" s="51"/>
      <c r="O5" s="52"/>
      <c r="P5" s="52"/>
      <c r="Q5" s="53"/>
      <c r="S5" s="30"/>
    </row>
    <row r="6" spans="1:19" ht="60" customHeight="1" x14ac:dyDescent="0.3">
      <c r="C6" s="56" t="s">
        <v>20</v>
      </c>
      <c r="D6" s="56"/>
      <c r="E6" s="56"/>
      <c r="F6" s="56"/>
      <c r="G6" s="56"/>
      <c r="H6" s="57">
        <v>733</v>
      </c>
      <c r="I6" s="69">
        <f>Meerjarenbegroting!K15</f>
        <v>0</v>
      </c>
      <c r="J6" s="69">
        <f>Meerjarenbegroting!L15</f>
        <v>0</v>
      </c>
      <c r="K6" s="69">
        <f>Meerjarenbegroting!M15</f>
        <v>0</v>
      </c>
      <c r="L6" s="69">
        <f>Meerjarenbegroting!N15</f>
        <v>0</v>
      </c>
      <c r="M6" s="69">
        <f>Meerjarenbegroting!O15</f>
        <v>0</v>
      </c>
      <c r="N6" s="51"/>
      <c r="O6" s="52"/>
      <c r="P6" s="52"/>
      <c r="Q6" s="53"/>
      <c r="S6" s="30"/>
    </row>
    <row r="7" spans="1:19" ht="60" customHeight="1" x14ac:dyDescent="0.3">
      <c r="C7" s="58" t="s">
        <v>51</v>
      </c>
      <c r="D7" s="58"/>
      <c r="E7" s="58"/>
      <c r="F7" s="58"/>
      <c r="G7" s="58"/>
      <c r="H7" s="57">
        <v>734</v>
      </c>
      <c r="I7" s="69">
        <f>Meerjarenbegroting!K48</f>
        <v>0</v>
      </c>
      <c r="J7" s="69">
        <f>Meerjarenbegroting!L48</f>
        <v>0</v>
      </c>
      <c r="K7" s="69">
        <f>Meerjarenbegroting!M48</f>
        <v>0</v>
      </c>
      <c r="L7" s="69">
        <f>Meerjarenbegroting!N48</f>
        <v>0</v>
      </c>
      <c r="M7" s="69">
        <f>Meerjarenbegroting!O48</f>
        <v>0</v>
      </c>
      <c r="N7" s="51"/>
      <c r="O7" s="52"/>
      <c r="P7" s="52"/>
      <c r="Q7" s="53"/>
    </row>
    <row r="8" spans="1:19" ht="60" customHeight="1" x14ac:dyDescent="0.3">
      <c r="C8" s="58" t="s">
        <v>56</v>
      </c>
      <c r="D8" s="58"/>
      <c r="E8" s="58"/>
      <c r="F8" s="58"/>
      <c r="G8" s="58"/>
      <c r="H8" s="57">
        <v>735</v>
      </c>
      <c r="I8" s="69">
        <f>Meerjarenbegroting!K53</f>
        <v>0</v>
      </c>
      <c r="J8" s="69">
        <f>Meerjarenbegroting!L53</f>
        <v>0</v>
      </c>
      <c r="K8" s="69">
        <f>Meerjarenbegroting!M53</f>
        <v>0</v>
      </c>
      <c r="L8" s="69">
        <f>Meerjarenbegroting!N53</f>
        <v>0</v>
      </c>
      <c r="M8" s="69">
        <f>Meerjarenbegroting!O53</f>
        <v>0</v>
      </c>
      <c r="N8" s="51"/>
      <c r="O8" s="52"/>
      <c r="P8" s="52"/>
      <c r="Q8" s="53"/>
    </row>
    <row r="9" spans="1:19" ht="60" customHeight="1" x14ac:dyDescent="0.3">
      <c r="C9" s="58" t="s">
        <v>57</v>
      </c>
      <c r="D9" s="58"/>
      <c r="E9" s="58"/>
      <c r="F9" s="58"/>
      <c r="G9" s="58"/>
      <c r="H9" s="57">
        <v>736</v>
      </c>
      <c r="I9" s="69">
        <f>Meerjarenbegroting!K54</f>
        <v>0</v>
      </c>
      <c r="J9" s="69">
        <f>Meerjarenbegroting!L54</f>
        <v>0</v>
      </c>
      <c r="K9" s="69">
        <f>Meerjarenbegroting!M54</f>
        <v>0</v>
      </c>
      <c r="L9" s="69">
        <f>Meerjarenbegroting!N54</f>
        <v>0</v>
      </c>
      <c r="M9" s="69">
        <f>Meerjarenbegroting!O54</f>
        <v>0</v>
      </c>
      <c r="N9" s="51"/>
      <c r="O9" s="52"/>
      <c r="P9" s="52"/>
      <c r="Q9" s="53"/>
    </row>
    <row r="10" spans="1:19" ht="60" customHeight="1" x14ac:dyDescent="0.3">
      <c r="C10" s="19" t="s">
        <v>58</v>
      </c>
      <c r="D10" s="19"/>
      <c r="E10" s="19"/>
      <c r="F10" s="19"/>
      <c r="G10" s="19"/>
      <c r="H10" s="59">
        <v>74</v>
      </c>
      <c r="I10" s="63">
        <f>Meerjarenbegroting!K55</f>
        <v>0</v>
      </c>
      <c r="J10" s="63">
        <f>Meerjarenbegroting!L55</f>
        <v>0</v>
      </c>
      <c r="K10" s="63">
        <f>Meerjarenbegroting!M55</f>
        <v>0</v>
      </c>
      <c r="L10" s="63">
        <f>Meerjarenbegroting!N55</f>
        <v>0</v>
      </c>
      <c r="M10" s="63">
        <f>Meerjarenbegroting!O55</f>
        <v>0</v>
      </c>
      <c r="N10" s="51"/>
      <c r="O10" s="52"/>
      <c r="P10" s="52"/>
      <c r="Q10" s="53"/>
    </row>
    <row r="11" spans="1:19" ht="60" customHeight="1" x14ac:dyDescent="0.3">
      <c r="C11" s="19" t="s">
        <v>59</v>
      </c>
      <c r="D11" s="19"/>
      <c r="E11" s="19"/>
      <c r="F11" s="19"/>
      <c r="G11" s="19"/>
      <c r="H11" s="59" t="s">
        <v>60</v>
      </c>
      <c r="I11" s="63">
        <f>Meerjarenbegroting!K56</f>
        <v>0</v>
      </c>
      <c r="J11" s="63">
        <f>Meerjarenbegroting!L56</f>
        <v>0</v>
      </c>
      <c r="K11" s="63">
        <f>Meerjarenbegroting!M56</f>
        <v>0</v>
      </c>
      <c r="L11" s="63">
        <f>Meerjarenbegroting!N56</f>
        <v>0</v>
      </c>
      <c r="M11" s="63">
        <f>Meerjarenbegroting!O56</f>
        <v>0</v>
      </c>
      <c r="N11" s="51"/>
      <c r="O11" s="52"/>
      <c r="P11" s="52"/>
      <c r="Q11" s="53"/>
    </row>
    <row r="12" spans="1:19" ht="60" customHeight="1" x14ac:dyDescent="0.3">
      <c r="C12" s="19" t="s">
        <v>63</v>
      </c>
      <c r="D12" s="19"/>
      <c r="E12" s="19"/>
      <c r="F12" s="19"/>
      <c r="G12" s="19"/>
      <c r="H12" s="59">
        <v>60</v>
      </c>
      <c r="I12" s="63">
        <f>Meerjarenbegroting!K58</f>
        <v>0</v>
      </c>
      <c r="J12" s="63">
        <f>Meerjarenbegroting!L58</f>
        <v>0</v>
      </c>
      <c r="K12" s="63">
        <f>Meerjarenbegroting!M58</f>
        <v>0</v>
      </c>
      <c r="L12" s="63">
        <f>Meerjarenbegroting!N58</f>
        <v>0</v>
      </c>
      <c r="M12" s="63">
        <f>Meerjarenbegroting!O58</f>
        <v>0</v>
      </c>
      <c r="N12" s="51"/>
      <c r="O12" s="52"/>
      <c r="P12" s="52"/>
      <c r="Q12" s="53"/>
    </row>
    <row r="13" spans="1:19" ht="60" customHeight="1" x14ac:dyDescent="0.3">
      <c r="C13" s="19" t="s">
        <v>67</v>
      </c>
      <c r="D13" s="19"/>
      <c r="E13" s="19"/>
      <c r="F13" s="19"/>
      <c r="G13" s="19"/>
      <c r="H13" s="59">
        <v>61</v>
      </c>
      <c r="I13" s="63">
        <f>Meerjarenbegroting!K61</f>
        <v>0</v>
      </c>
      <c r="J13" s="63">
        <f>Meerjarenbegroting!L61</f>
        <v>0</v>
      </c>
      <c r="K13" s="63">
        <f>Meerjarenbegroting!M61</f>
        <v>0</v>
      </c>
      <c r="L13" s="63">
        <f>Meerjarenbegroting!N61</f>
        <v>0</v>
      </c>
      <c r="M13" s="63">
        <f>Meerjarenbegroting!O61</f>
        <v>0</v>
      </c>
      <c r="N13" s="51"/>
      <c r="O13" s="52"/>
      <c r="P13" s="52"/>
      <c r="Q13" s="53"/>
    </row>
    <row r="14" spans="1:19" ht="60" customHeight="1" x14ac:dyDescent="0.3">
      <c r="C14" s="19" t="s">
        <v>92</v>
      </c>
      <c r="D14" s="19"/>
      <c r="E14" s="19"/>
      <c r="F14" s="19"/>
      <c r="G14" s="19"/>
      <c r="H14" s="59">
        <v>62</v>
      </c>
      <c r="I14" s="63">
        <f>Meerjarenbegroting!K86</f>
        <v>0</v>
      </c>
      <c r="J14" s="63">
        <f>Meerjarenbegroting!L86</f>
        <v>0</v>
      </c>
      <c r="K14" s="63">
        <f>Meerjarenbegroting!M86</f>
        <v>0</v>
      </c>
      <c r="L14" s="63">
        <f>Meerjarenbegroting!N86</f>
        <v>0</v>
      </c>
      <c r="M14" s="63">
        <f>Meerjarenbegroting!O86</f>
        <v>0</v>
      </c>
      <c r="N14" s="51"/>
      <c r="O14" s="52"/>
      <c r="P14" s="52"/>
      <c r="Q14" s="53"/>
    </row>
    <row r="15" spans="1:19" ht="60" customHeight="1" x14ac:dyDescent="0.3">
      <c r="C15" s="19" t="s">
        <v>98</v>
      </c>
      <c r="D15" s="19"/>
      <c r="E15" s="19"/>
      <c r="F15" s="19"/>
      <c r="G15" s="19"/>
      <c r="H15" s="59">
        <v>630</v>
      </c>
      <c r="I15" s="63">
        <f>Meerjarenbegroting!K96</f>
        <v>0</v>
      </c>
      <c r="J15" s="63">
        <f>Meerjarenbegroting!L96</f>
        <v>0</v>
      </c>
      <c r="K15" s="63">
        <f>Meerjarenbegroting!M96</f>
        <v>0</v>
      </c>
      <c r="L15" s="63">
        <f>Meerjarenbegroting!N96</f>
        <v>0</v>
      </c>
      <c r="M15" s="63">
        <f>Meerjarenbegroting!O96</f>
        <v>0</v>
      </c>
      <c r="N15" s="51"/>
      <c r="O15" s="52"/>
      <c r="P15" s="52"/>
      <c r="Q15" s="53"/>
    </row>
    <row r="16" spans="1:19" ht="60" customHeight="1" x14ac:dyDescent="0.3">
      <c r="C16" s="19" t="s">
        <v>99</v>
      </c>
      <c r="D16" s="19"/>
      <c r="E16" s="19"/>
      <c r="F16" s="19"/>
      <c r="G16" s="19"/>
      <c r="H16" s="59" t="s">
        <v>100</v>
      </c>
      <c r="I16" s="63">
        <f>Meerjarenbegroting!K97</f>
        <v>0</v>
      </c>
      <c r="J16" s="63">
        <f>Meerjarenbegroting!L97</f>
        <v>0</v>
      </c>
      <c r="K16" s="63">
        <f>Meerjarenbegroting!M97</f>
        <v>0</v>
      </c>
      <c r="L16" s="63">
        <f>Meerjarenbegroting!N97</f>
        <v>0</v>
      </c>
      <c r="M16" s="63">
        <f>Meerjarenbegroting!O97</f>
        <v>0</v>
      </c>
      <c r="N16" s="51"/>
      <c r="O16" s="52"/>
      <c r="P16" s="52"/>
      <c r="Q16" s="53"/>
    </row>
    <row r="17" spans="1:18" ht="60" customHeight="1" x14ac:dyDescent="0.3">
      <c r="C17" s="19" t="s">
        <v>101</v>
      </c>
      <c r="D17" s="19"/>
      <c r="E17" s="19"/>
      <c r="F17" s="19"/>
      <c r="G17" s="19"/>
      <c r="H17" s="59" t="s">
        <v>102</v>
      </c>
      <c r="I17" s="63">
        <f>Meerjarenbegroting!K98</f>
        <v>0</v>
      </c>
      <c r="J17" s="63">
        <f>Meerjarenbegroting!L98</f>
        <v>0</v>
      </c>
      <c r="K17" s="63">
        <f>Meerjarenbegroting!M98</f>
        <v>0</v>
      </c>
      <c r="L17" s="63">
        <f>Meerjarenbegroting!N98</f>
        <v>0</v>
      </c>
      <c r="M17" s="63">
        <f>Meerjarenbegroting!O98</f>
        <v>0</v>
      </c>
      <c r="N17" s="51"/>
      <c r="O17" s="52"/>
      <c r="P17" s="52"/>
      <c r="Q17" s="53"/>
    </row>
    <row r="18" spans="1:18" ht="60" customHeight="1" x14ac:dyDescent="0.3">
      <c r="C18" s="19" t="s">
        <v>103</v>
      </c>
      <c r="D18" s="19"/>
      <c r="E18" s="19"/>
      <c r="F18" s="19"/>
      <c r="G18" s="19"/>
      <c r="H18" s="59" t="s">
        <v>104</v>
      </c>
      <c r="I18" s="63">
        <f>Meerjarenbegroting!K99</f>
        <v>0</v>
      </c>
      <c r="J18" s="63">
        <f>Meerjarenbegroting!L99</f>
        <v>0</v>
      </c>
      <c r="K18" s="63">
        <f>Meerjarenbegroting!M99</f>
        <v>0</v>
      </c>
      <c r="L18" s="63">
        <f>Meerjarenbegroting!N99</f>
        <v>0</v>
      </c>
      <c r="M18" s="63">
        <f>Meerjarenbegroting!O99</f>
        <v>0</v>
      </c>
      <c r="N18" s="51"/>
      <c r="O18" s="52"/>
      <c r="P18" s="52"/>
      <c r="Q18" s="53"/>
    </row>
    <row r="19" spans="1:18" ht="60" customHeight="1" x14ac:dyDescent="0.3">
      <c r="C19" s="64" t="s">
        <v>106</v>
      </c>
      <c r="D19" s="64"/>
      <c r="E19" s="64"/>
      <c r="F19" s="64"/>
      <c r="G19" s="64"/>
      <c r="H19" s="65" t="s">
        <v>107</v>
      </c>
      <c r="I19" s="66">
        <f>Meerjarenbegroting!K101</f>
        <v>0</v>
      </c>
      <c r="J19" s="66">
        <f>Meerjarenbegroting!L101</f>
        <v>0</v>
      </c>
      <c r="K19" s="66">
        <f>Meerjarenbegroting!M101</f>
        <v>0</v>
      </c>
      <c r="L19" s="66">
        <f>Meerjarenbegroting!N101</f>
        <v>0</v>
      </c>
      <c r="M19" s="66">
        <f>Meerjarenbegroting!O101</f>
        <v>0</v>
      </c>
      <c r="N19" s="51"/>
      <c r="O19" s="52"/>
      <c r="P19" s="52"/>
      <c r="Q19" s="53"/>
    </row>
    <row r="20" spans="1:18" ht="60" customHeight="1" x14ac:dyDescent="0.3">
      <c r="C20" s="67" t="s">
        <v>109</v>
      </c>
      <c r="D20" s="67"/>
      <c r="E20" s="67"/>
      <c r="F20" s="67"/>
      <c r="G20" s="67"/>
      <c r="H20" s="68" t="s">
        <v>110</v>
      </c>
      <c r="I20" s="70">
        <f>Meerjarenbegroting!K103</f>
        <v>0</v>
      </c>
      <c r="J20" s="70">
        <f>Meerjarenbegroting!L103</f>
        <v>0</v>
      </c>
      <c r="K20" s="70">
        <f>Meerjarenbegroting!M103</f>
        <v>0</v>
      </c>
      <c r="L20" s="70">
        <f>Meerjarenbegroting!N103</f>
        <v>0</v>
      </c>
      <c r="M20" s="70">
        <f>Meerjarenbegroting!O103</f>
        <v>0</v>
      </c>
      <c r="N20" s="51"/>
      <c r="O20" s="52"/>
      <c r="P20" s="52"/>
      <c r="Q20" s="53"/>
    </row>
    <row r="21" spans="1:18" ht="60" customHeight="1" x14ac:dyDescent="0.3">
      <c r="C21" s="60" t="s">
        <v>118</v>
      </c>
      <c r="D21" s="60"/>
      <c r="E21" s="60"/>
      <c r="F21" s="60"/>
      <c r="G21" s="60"/>
      <c r="H21" s="61" t="s">
        <v>119</v>
      </c>
      <c r="I21" s="71">
        <f>Meerjarenbegroting!K109</f>
        <v>0</v>
      </c>
      <c r="J21" s="71">
        <f>Meerjarenbegroting!L109</f>
        <v>0</v>
      </c>
      <c r="K21" s="71">
        <f>Meerjarenbegroting!M109</f>
        <v>0</v>
      </c>
      <c r="L21" s="71">
        <f>Meerjarenbegroting!N109</f>
        <v>0</v>
      </c>
      <c r="M21" s="71">
        <f>Meerjarenbegroting!O109</f>
        <v>0</v>
      </c>
      <c r="N21" s="51"/>
      <c r="O21" s="52"/>
      <c r="P21" s="52"/>
      <c r="Q21" s="53"/>
    </row>
    <row r="22" spans="1:18" x14ac:dyDescent="0.3">
      <c r="A22" s="1"/>
      <c r="B22" s="2"/>
      <c r="C22" s="62"/>
      <c r="D22" s="62"/>
      <c r="E22" s="62"/>
      <c r="F22" s="62"/>
      <c r="G22" s="62"/>
      <c r="H22" s="62"/>
      <c r="I22" s="2"/>
      <c r="J22" s="2"/>
      <c r="K22" s="2"/>
      <c r="L22" s="2"/>
      <c r="M22" s="2"/>
      <c r="N22" s="2"/>
      <c r="O22" s="2"/>
      <c r="P22" s="21"/>
      <c r="Q22" s="21"/>
      <c r="R22" s="4"/>
    </row>
  </sheetData>
  <sheetProtection algorithmName="SHA-512" hashValue="odgoWqahzS8zSUxKXFlQGi9YuuUXo/k2CYFv9QufoLyCBBR2AGwnClNHciGlHpQjlLgepjHf6XCKUQclWEF10w==" saltValue="aE/tom3L0/NsVftAXq78ew==" spinCount="100000" sheet="1" selectLockedCells="1"/>
  <mergeCells count="40">
    <mergeCell ref="N20:Q20"/>
    <mergeCell ref="N21:Q21"/>
    <mergeCell ref="N14:Q14"/>
    <mergeCell ref="N15:Q15"/>
    <mergeCell ref="N16:Q16"/>
    <mergeCell ref="N17:Q17"/>
    <mergeCell ref="N18:Q18"/>
    <mergeCell ref="N19:Q19"/>
    <mergeCell ref="N8:Q8"/>
    <mergeCell ref="N9:Q9"/>
    <mergeCell ref="N10:Q10"/>
    <mergeCell ref="N11:Q11"/>
    <mergeCell ref="N12:Q12"/>
    <mergeCell ref="N13:Q13"/>
    <mergeCell ref="C16:G16"/>
    <mergeCell ref="C17:G17"/>
    <mergeCell ref="C18:G18"/>
    <mergeCell ref="C19:G19"/>
    <mergeCell ref="C20:G20"/>
    <mergeCell ref="C21:G21"/>
    <mergeCell ref="C8:G8"/>
    <mergeCell ref="C9:G9"/>
    <mergeCell ref="C10:G10"/>
    <mergeCell ref="C11:G11"/>
    <mergeCell ref="C12:G12"/>
    <mergeCell ref="C13:G13"/>
    <mergeCell ref="C14:G14"/>
    <mergeCell ref="C15:G15"/>
    <mergeCell ref="C5:G5"/>
    <mergeCell ref="N5:Q5"/>
    <mergeCell ref="C6:G6"/>
    <mergeCell ref="N6:Q6"/>
    <mergeCell ref="C7:G7"/>
    <mergeCell ref="N7:Q7"/>
    <mergeCell ref="C2:G2"/>
    <mergeCell ref="N2:Q2"/>
    <mergeCell ref="C3:G3"/>
    <mergeCell ref="N3:Q3"/>
    <mergeCell ref="C4:G4"/>
    <mergeCell ref="N4:Q4"/>
  </mergeCells>
  <conditionalFormatting sqref="N2:N21">
    <cfRule type="expression" dxfId="6" priority="5">
      <formula>P2="Toelichting verplicht."</formula>
    </cfRule>
  </conditionalFormatting>
  <conditionalFormatting sqref="I2:M2">
    <cfRule type="cellIs" dxfId="3" priority="4" operator="equal">
      <formula>0</formula>
    </cfRule>
  </conditionalFormatting>
  <conditionalFormatting sqref="I3:M9">
    <cfRule type="cellIs" dxfId="2" priority="3" operator="equal">
      <formula>0</formula>
    </cfRule>
  </conditionalFormatting>
  <conditionalFormatting sqref="I10:M19">
    <cfRule type="cellIs" dxfId="1" priority="2" operator="equal">
      <formula>0</formula>
    </cfRule>
  </conditionalFormatting>
  <conditionalFormatting sqref="I20:M2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83E0-AFA9-4649-888A-4708EA2F6B5C}">
  <dimension ref="A1:H7"/>
  <sheetViews>
    <sheetView showGridLines="0" workbookViewId="0">
      <selection activeCell="B3" sqref="B3"/>
    </sheetView>
  </sheetViews>
  <sheetFormatPr defaultRowHeight="14.4" x14ac:dyDescent="0.3"/>
  <cols>
    <col min="1" max="1" width="57.33203125" bestFit="1" customWidth="1"/>
    <col min="2" max="8" width="12.77734375" customWidth="1"/>
  </cols>
  <sheetData>
    <row r="1" spans="1:8" x14ac:dyDescent="0.3">
      <c r="A1" s="33" t="s">
        <v>144</v>
      </c>
      <c r="B1" s="31" t="s">
        <v>145</v>
      </c>
      <c r="C1" s="32"/>
      <c r="D1" s="31" t="s">
        <v>146</v>
      </c>
      <c r="E1" s="31"/>
      <c r="F1" s="31"/>
      <c r="G1" s="31"/>
      <c r="H1" s="31"/>
    </row>
    <row r="2" spans="1:8" x14ac:dyDescent="0.3">
      <c r="A2" s="33"/>
      <c r="B2" s="34">
        <v>2023</v>
      </c>
      <c r="C2" s="36">
        <v>2024</v>
      </c>
      <c r="D2" s="35">
        <v>2025</v>
      </c>
      <c r="E2" s="34">
        <v>2026</v>
      </c>
      <c r="F2" s="34">
        <v>2027</v>
      </c>
      <c r="G2" s="34">
        <v>2028</v>
      </c>
      <c r="H2" s="34">
        <v>2029</v>
      </c>
    </row>
    <row r="3" spans="1:8" x14ac:dyDescent="0.3">
      <c r="A3" s="43" t="s">
        <v>148</v>
      </c>
      <c r="B3" s="37"/>
      <c r="C3" s="38"/>
      <c r="D3" s="39"/>
      <c r="E3" s="37"/>
      <c r="F3" s="37"/>
      <c r="G3" s="37"/>
      <c r="H3" s="37"/>
    </row>
    <row r="4" spans="1:8" x14ac:dyDescent="0.3">
      <c r="A4" s="43" t="s">
        <v>149</v>
      </c>
      <c r="B4" s="37"/>
      <c r="C4" s="38"/>
      <c r="D4" s="39"/>
      <c r="E4" s="37"/>
      <c r="F4" s="37"/>
      <c r="G4" s="37"/>
      <c r="H4" s="37"/>
    </row>
    <row r="5" spans="1:8" x14ac:dyDescent="0.3">
      <c r="A5" s="43" t="s">
        <v>150</v>
      </c>
      <c r="B5" s="72"/>
      <c r="C5" s="73"/>
      <c r="D5" s="74"/>
      <c r="E5" s="72"/>
      <c r="F5" s="72"/>
      <c r="G5" s="72"/>
      <c r="H5" s="72"/>
    </row>
    <row r="6" spans="1:8" x14ac:dyDescent="0.3">
      <c r="A6" s="43" t="s">
        <v>151</v>
      </c>
      <c r="B6" s="72"/>
      <c r="C6" s="73"/>
      <c r="D6" s="74"/>
      <c r="E6" s="72"/>
      <c r="F6" s="72"/>
      <c r="G6" s="72"/>
      <c r="H6" s="72"/>
    </row>
    <row r="7" spans="1:8" x14ac:dyDescent="0.3">
      <c r="A7" s="44" t="s">
        <v>147</v>
      </c>
      <c r="B7" s="40">
        <f>B3+B4+B5+B6</f>
        <v>0</v>
      </c>
      <c r="C7" s="41">
        <f t="shared" ref="C7:H7" si="0">C3+C4+C5+C6</f>
        <v>0</v>
      </c>
      <c r="D7" s="42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</row>
  </sheetData>
  <sheetProtection algorithmName="SHA-512" hashValue="6dwOmLqfeajnD1qfazuQzzQ2SZX2z7nZqnxlot2a6zbQRzIsoO3YwxMw0AlHpR9C9rCvcTwEQjUGW09N52X7Hg==" saltValue="A4dh7gJMVqjhJ0B6A4DeWA==" spinCount="100000" sheet="1" objects="1" scenarios="1" selectLockedCells="1"/>
  <mergeCells count="3">
    <mergeCell ref="D1:H1"/>
    <mergeCell ref="A1:A2"/>
    <mergeCell ref="B1:C1"/>
  </mergeCells>
  <conditionalFormatting sqref="B3:H4">
    <cfRule type="cellIs" dxfId="5" priority="3" operator="equal">
      <formula>0</formula>
    </cfRule>
  </conditionalFormatting>
  <conditionalFormatting sqref="B7:H7">
    <cfRule type="cellIs" dxfId="4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Start</vt:lpstr>
      <vt:lpstr>Meerjarenbegroting</vt:lpstr>
      <vt:lpstr>Toelichting</vt:lpstr>
      <vt:lpstr>Personeel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Duson Simon</dc:creator>
  <cp:lastModifiedBy>Duson Simon</cp:lastModifiedBy>
  <dcterms:created xsi:type="dcterms:W3CDTF">2024-07-30T09:49:04Z</dcterms:created>
  <dcterms:modified xsi:type="dcterms:W3CDTF">2024-07-30T15:25:31Z</dcterms:modified>
</cp:coreProperties>
</file>