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vlaamseoverheid.sharepoint.com/sites/CJM2/kd/rg/KD2021_procedure/operationalisering/Externe werking/Handleidingen/"/>
    </mc:Choice>
  </mc:AlternateContent>
  <xr:revisionPtr revIDLastSave="0" documentId="8_{C2C7B024-08CC-4597-A9EB-A21D757D6C3B}" xr6:coauthVersionLast="47" xr6:coauthVersionMax="47" xr10:uidLastSave="{00000000-0000-0000-0000-000000000000}"/>
  <workbookProtection workbookAlgorithmName="SHA-512" workbookHashValue="ry2TADZp5gCYzQTZcW8lkAo2wAKlRpmZC/wXRpWenaWonQmtOZKKmRotvBcqU8zC+u2QqJB3JHIQHSTJsifSKg==" workbookSaltValue="cwo24ZfErlalBibfpM7/qw==" workbookSpinCount="100000" lockStructure="1"/>
  <bookViews>
    <workbookView xWindow="-28920" yWindow="-7185" windowWidth="29040" windowHeight="15840" xr2:uid="{18F7BD66-EDEF-4FBC-B091-95DFC5C3782F}"/>
  </bookViews>
  <sheets>
    <sheet name="Begroting" sheetId="4" r:id="rId1"/>
    <sheet name="Toelichting bij begroting" sheetId="2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3" i="2" l="1"/>
  <c r="B18" i="2"/>
  <c r="D18" i="2" s="1"/>
  <c r="A1" i="2"/>
  <c r="A22" i="2"/>
  <c r="A23" i="2"/>
  <c r="A24" i="2"/>
  <c r="A25" i="2"/>
  <c r="A21" i="2"/>
  <c r="A12" i="2"/>
  <c r="A13" i="2"/>
  <c r="A14" i="2"/>
  <c r="A15" i="2"/>
  <c r="A16" i="2"/>
  <c r="A17" i="2"/>
  <c r="A18" i="2"/>
  <c r="A11" i="2"/>
  <c r="A4" i="2"/>
  <c r="A5" i="2"/>
  <c r="A6" i="2"/>
  <c r="A7" i="2"/>
  <c r="A8" i="2"/>
  <c r="A9" i="2"/>
  <c r="A10" i="2"/>
  <c r="A2" i="2"/>
  <c r="A20" i="2"/>
  <c r="G9" i="4"/>
  <c r="C14" i="4"/>
  <c r="B10" i="2"/>
  <c r="D10" i="2" s="1"/>
  <c r="C18" i="4" l="1"/>
  <c r="D18" i="4"/>
  <c r="B24" i="2"/>
  <c r="D24" i="2" s="1"/>
  <c r="B22" i="2"/>
  <c r="D22" i="2" s="1"/>
  <c r="B23" i="2"/>
  <c r="D23" i="2" s="1"/>
  <c r="B25" i="2"/>
  <c r="D25" i="2" s="1"/>
  <c r="B21" i="2"/>
  <c r="D21" i="2" s="1"/>
  <c r="B12" i="2"/>
  <c r="D12" i="2" s="1"/>
  <c r="B13" i="2"/>
  <c r="D13" i="2" s="1"/>
  <c r="B14" i="2"/>
  <c r="D14" i="2" s="1"/>
  <c r="B15" i="2"/>
  <c r="D15" i="2" s="1"/>
  <c r="B16" i="2"/>
  <c r="D16" i="2" s="1"/>
  <c r="B17" i="2"/>
  <c r="D17" i="2" s="1"/>
  <c r="B11" i="2"/>
  <c r="D11" i="2" s="1"/>
  <c r="B3" i="2"/>
  <c r="D3" i="2" s="1"/>
  <c r="B4" i="2"/>
  <c r="D4" i="2" s="1"/>
  <c r="B5" i="2"/>
  <c r="D5" i="2" s="1"/>
  <c r="B6" i="2"/>
  <c r="D6" i="2" s="1"/>
  <c r="B7" i="2"/>
  <c r="D7" i="2" s="1"/>
  <c r="B8" i="2"/>
  <c r="D8" i="2" s="1"/>
  <c r="B9" i="2"/>
  <c r="D9" i="2" s="1"/>
  <c r="B2" i="2"/>
  <c r="D2" i="2" s="1"/>
  <c r="B20" i="4"/>
  <c r="B9" i="4"/>
  <c r="B1" i="2" l="1"/>
  <c r="C10" i="4" l="1"/>
  <c r="D12" i="4"/>
  <c r="C13" i="4"/>
  <c r="D17" i="4"/>
  <c r="C12" i="4"/>
  <c r="D14" i="4"/>
  <c r="D16" i="4"/>
  <c r="D10" i="4"/>
  <c r="C11" i="4"/>
  <c r="D11" i="4"/>
  <c r="C16" i="4"/>
  <c r="D15" i="4"/>
  <c r="D13" i="4"/>
  <c r="C17" i="4"/>
  <c r="C15" i="4"/>
  <c r="B7" i="4"/>
  <c r="H17" i="4" l="1"/>
  <c r="G17" i="4"/>
  <c r="B26" i="2" s="1"/>
  <c r="B20" i="2" s="1"/>
  <c r="G7" i="4" l="1"/>
  <c r="H7" i="4" s="1"/>
</calcChain>
</file>

<file path=xl/sharedStrings.xml><?xml version="1.0" encoding="utf-8"?>
<sst xmlns="http://schemas.openxmlformats.org/spreadsheetml/2006/main" count="38" uniqueCount="38">
  <si>
    <t>Begroting: tegemoetkoming voor een internationaal presentatiemoment - Kunstendecreet</t>
  </si>
  <si>
    <t xml:space="preserve">Geef hieronder een raming van alle inkomsten en uitgaven verbonden aan het project. Licht deze posten toe op het volgende tabblad 'Toelichting bij begroting'. </t>
  </si>
  <si>
    <t xml:space="preserve">Terugvorderbare btw-bedragen tel je niet bij de uitgaven. Als je btw-plichtig bent, dan vermeld je dus de bedragen exclusief btw. </t>
  </si>
  <si>
    <r>
      <rPr>
        <b/>
        <u/>
        <sz val="11"/>
        <color rgb="FF008080"/>
        <rFont val="Calibri"/>
      </rPr>
      <t>Opgelet:</t>
    </r>
    <r>
      <rPr>
        <b/>
        <sz val="11"/>
        <color rgb="FF008080"/>
        <rFont val="Calibri"/>
      </rPr>
      <t xml:space="preserve"> de begroting moet in evenwicht zijn. Dat wil zeggen dat de totale inkomsten (cel G7) gelijk zijn aan de totale uitgaven (cel B7). </t>
    </r>
  </si>
  <si>
    <t>TOTAAL UITGAVEN</t>
  </si>
  <si>
    <t>TOTAAL INKOMSTEN</t>
  </si>
  <si>
    <t>SUBSIDIEERBARE UITGAVEN</t>
  </si>
  <si>
    <t xml:space="preserve">75% maximale tussenkomst </t>
  </si>
  <si>
    <t>25% minimaal 
zelf te bekostigen</t>
  </si>
  <si>
    <t>EIGEN INKOMSTEN</t>
  </si>
  <si>
    <t>internationale reiskosten artiesten</t>
  </si>
  <si>
    <t>uitkoopsommen, honoraria, artist fee</t>
  </si>
  <si>
    <t>verblijfkosten artiesten</t>
  </si>
  <si>
    <t>sponsoring</t>
  </si>
  <si>
    <t>transportkosten (goederen)</t>
  </si>
  <si>
    <t>andere subsidies dan die van de Vlaamse overheid</t>
  </si>
  <si>
    <t>huur materiaal</t>
  </si>
  <si>
    <t>(eventuele) eigen inbreng</t>
  </si>
  <si>
    <t>technische kosten niet eigen aan werking uitnodigende organisatie</t>
  </si>
  <si>
    <t>andere inkomsten</t>
  </si>
  <si>
    <t>paspoort, visum, wegenvignet</t>
  </si>
  <si>
    <t>De eigen inkomsten moeten in eerste instantie gebruikt worden om niet subsidieerbare uitgaven te dekken.</t>
  </si>
  <si>
    <t>verzekering</t>
  </si>
  <si>
    <t>standhuur</t>
  </si>
  <si>
    <t>Maximale tussenkomst Vlaamse overheid</t>
  </si>
  <si>
    <t>per diem (tot 100% subsidieerbaar)</t>
  </si>
  <si>
    <t>NIET-SUBSIDIEERBARE UITGAVEN</t>
  </si>
  <si>
    <t>lonen of vergoedingen artiesten en crew</t>
  </si>
  <si>
    <t xml:space="preserve">internationale reiskosten crew </t>
  </si>
  <si>
    <t>verblijfkosten crew</t>
  </si>
  <si>
    <t>kosten repetities of voorbereidende activiteiten</t>
  </si>
  <si>
    <t>kosten tussenliggende of voorafgaande reisdagen</t>
  </si>
  <si>
    <t>auteursrechten</t>
  </si>
  <si>
    <t>productiekosten</t>
  </si>
  <si>
    <t>andere kosten</t>
  </si>
  <si>
    <t>Toelichting bij de uitgaven</t>
  </si>
  <si>
    <t>Toelichting bij de inkomsten</t>
  </si>
  <si>
    <t>tussenkomst Vlaamse overheid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</si>
</sst>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€&quot;\ * #,##0.00_ ;_ &quot;€&quot;\ * \-#,##0.00_ ;_ &quot;€&quot;\ * &quot;-&quot;??_ ;_ @_ "/>
    <numFmt numFmtId="164" formatCode="_-* #,##0.00\ &quot;€&quot;_-;\-* #,##0.00\ &quot;€&quot;_-;_-* &quot;-&quot;??\ &quot;€&quot;_-;_-@_-"/>
    <numFmt numFmtId="165" formatCode="&quot;€&quot;\ #,##0.00"/>
  </numFmts>
  <fonts count="13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4"/>
      <color theme="0"/>
      <name val="Calibri"/>
      <family val="2"/>
      <scheme val="minor"/>
    </font>
    <font>
      <b/>
      <sz val="11"/>
      <color rgb="FF00808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u/>
      <sz val="11"/>
      <color rgb="FF008080"/>
      <name val="Calibri"/>
    </font>
    <font>
      <b/>
      <sz val="11"/>
      <color rgb="FF008080"/>
      <name val="Calibri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008080"/>
        <bgColor indexed="64"/>
      </patternFill>
    </fill>
    <fill>
      <patternFill patternType="solid">
        <fgColor rgb="FF009E9A"/>
        <bgColor indexed="64"/>
      </patternFill>
    </fill>
    <fill>
      <patternFill patternType="solid">
        <fgColor rgb="FFFFFFE5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6" xfId="0" applyFont="1" applyBorder="1" applyAlignment="1" applyProtection="1">
      <alignment vertical="center"/>
      <protection locked="0"/>
    </xf>
    <xf numFmtId="0" fontId="12" fillId="0" borderId="16" xfId="0" applyFont="1" applyBorder="1" applyAlignment="1" applyProtection="1">
      <alignment vertical="center"/>
      <protection locked="0"/>
    </xf>
    <xf numFmtId="0" fontId="1" fillId="0" borderId="19" xfId="0" applyFont="1" applyBorder="1" applyAlignment="1" applyProtection="1">
      <alignment vertical="center"/>
      <protection locked="0"/>
    </xf>
    <xf numFmtId="165" fontId="0" fillId="5" borderId="1" xfId="0" applyNumberFormat="1" applyFill="1" applyBorder="1" applyAlignment="1" applyProtection="1">
      <alignment vertical="center"/>
      <protection locked="0"/>
    </xf>
    <xf numFmtId="165" fontId="0" fillId="5" borderId="7" xfId="0" applyNumberFormat="1" applyFill="1" applyBorder="1" applyAlignment="1" applyProtection="1">
      <alignment vertical="center"/>
      <protection locked="0"/>
    </xf>
    <xf numFmtId="165" fontId="0" fillId="5" borderId="5" xfId="0" applyNumberFormat="1" applyFill="1" applyBorder="1" applyAlignment="1" applyProtection="1">
      <alignment vertical="center"/>
      <protection locked="0"/>
    </xf>
    <xf numFmtId="165" fontId="0" fillId="5" borderId="8" xfId="0" applyNumberFormat="1" applyFill="1" applyBorder="1" applyAlignment="1" applyProtection="1">
      <alignment vertical="center"/>
      <protection locked="0"/>
    </xf>
    <xf numFmtId="0" fontId="5" fillId="3" borderId="12" xfId="0" applyFont="1" applyFill="1" applyBorder="1" applyAlignment="1">
      <alignment horizontal="center" vertical="center" wrapText="1"/>
    </xf>
    <xf numFmtId="165" fontId="5" fillId="3" borderId="13" xfId="0" applyNumberFormat="1" applyFont="1" applyFill="1" applyBorder="1" applyAlignment="1">
      <alignment vertical="center"/>
    </xf>
    <xf numFmtId="0" fontId="5" fillId="3" borderId="14" xfId="0" applyFont="1" applyFill="1" applyBorder="1" applyAlignment="1">
      <alignment horizontal="center"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top"/>
    </xf>
    <xf numFmtId="0" fontId="1" fillId="0" borderId="15" xfId="0" applyFont="1" applyBorder="1" applyAlignment="1">
      <alignment horizontal="right" vertical="center" wrapText="1"/>
    </xf>
    <xf numFmtId="165" fontId="1" fillId="0" borderId="11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17" xfId="0" applyFont="1" applyBorder="1" applyAlignment="1">
      <alignment horizontal="right" vertical="center" wrapText="1"/>
    </xf>
    <xf numFmtId="165" fontId="1" fillId="0" borderId="18" xfId="0" applyNumberFormat="1" applyFont="1" applyBorder="1" applyAlignment="1">
      <alignment vertical="center"/>
    </xf>
    <xf numFmtId="0" fontId="1" fillId="0" borderId="0" xfId="0" applyFont="1" applyAlignment="1">
      <alignment horizontal="right" vertical="center" wrapText="1"/>
    </xf>
    <xf numFmtId="165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2" borderId="0" xfId="0" applyFill="1" applyAlignment="1">
      <alignment vertical="center"/>
    </xf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0" fontId="5" fillId="3" borderId="3" xfId="0" applyFont="1" applyFill="1" applyBorder="1" applyAlignment="1">
      <alignment horizontal="left" vertical="center"/>
    </xf>
    <xf numFmtId="165" fontId="5" fillId="3" borderId="2" xfId="0" applyNumberFormat="1" applyFont="1" applyFill="1" applyBorder="1" applyAlignment="1">
      <alignment vertical="center"/>
    </xf>
    <xf numFmtId="165" fontId="7" fillId="0" borderId="0" xfId="0" applyNumberFormat="1" applyFont="1" applyAlignment="1">
      <alignment vertical="center"/>
    </xf>
    <xf numFmtId="0" fontId="5" fillId="0" borderId="10" xfId="0" applyFont="1" applyBorder="1" applyAlignment="1">
      <alignment horizontal="left" vertical="center"/>
    </xf>
    <xf numFmtId="44" fontId="3" fillId="0" borderId="0" xfId="0" applyNumberFormat="1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5" fillId="4" borderId="20" xfId="0" applyFont="1" applyFill="1" applyBorder="1" applyAlignment="1">
      <alignment vertical="center" wrapText="1"/>
    </xf>
    <xf numFmtId="165" fontId="5" fillId="4" borderId="22" xfId="0" applyNumberFormat="1" applyFont="1" applyFill="1" applyBorder="1" applyAlignment="1">
      <alignment vertical="center" wrapText="1"/>
    </xf>
    <xf numFmtId="9" fontId="5" fillId="4" borderId="22" xfId="0" applyNumberFormat="1" applyFont="1" applyFill="1" applyBorder="1" applyAlignment="1">
      <alignment horizontal="center" vertical="center" wrapText="1"/>
    </xf>
    <xf numFmtId="9" fontId="5" fillId="4" borderId="21" xfId="0" applyNumberFormat="1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vertical="center"/>
    </xf>
    <xf numFmtId="165" fontId="5" fillId="4" borderId="21" xfId="0" applyNumberFormat="1" applyFont="1" applyFill="1" applyBorder="1" applyAlignment="1">
      <alignment vertical="center"/>
    </xf>
    <xf numFmtId="0" fontId="1" fillId="0" borderId="4" xfId="0" applyFont="1" applyBorder="1" applyAlignment="1">
      <alignment horizontal="right" vertical="center" wrapText="1"/>
    </xf>
    <xf numFmtId="165" fontId="1" fillId="0" borderId="1" xfId="0" applyNumberFormat="1" applyFont="1" applyBorder="1" applyAlignment="1">
      <alignment vertical="center"/>
    </xf>
    <xf numFmtId="165" fontId="1" fillId="0" borderId="5" xfId="0" applyNumberFormat="1" applyFont="1" applyBorder="1" applyAlignment="1">
      <alignment vertical="center"/>
    </xf>
    <xf numFmtId="0" fontId="1" fillId="0" borderId="4" xfId="0" applyFont="1" applyBorder="1" applyAlignment="1">
      <alignment horizontal="right" vertical="center"/>
    </xf>
    <xf numFmtId="0" fontId="1" fillId="0" borderId="6" xfId="0" applyFont="1" applyBorder="1" applyAlignment="1">
      <alignment horizontal="right" vertical="center"/>
    </xf>
    <xf numFmtId="165" fontId="1" fillId="0" borderId="7" xfId="0" applyNumberFormat="1" applyFont="1" applyBorder="1" applyAlignment="1">
      <alignment vertical="center"/>
    </xf>
    <xf numFmtId="165" fontId="1" fillId="0" borderId="8" xfId="0" applyNumberFormat="1" applyFont="1" applyBorder="1" applyAlignment="1">
      <alignment vertical="center"/>
    </xf>
    <xf numFmtId="0" fontId="0" fillId="0" borderId="0" xfId="0" applyAlignment="1">
      <alignment horizontal="right" vertical="center"/>
    </xf>
    <xf numFmtId="44" fontId="0" fillId="0" borderId="0" xfId="0" applyNumberFormat="1" applyAlignment="1">
      <alignment vertical="center"/>
    </xf>
    <xf numFmtId="164" fontId="9" fillId="0" borderId="0" xfId="0" applyNumberFormat="1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0" fontId="5" fillId="4" borderId="20" xfId="0" applyFont="1" applyFill="1" applyBorder="1" applyAlignment="1">
      <alignment vertical="center"/>
    </xf>
    <xf numFmtId="0" fontId="0" fillId="0" borderId="6" xfId="0" applyBorder="1" applyAlignment="1">
      <alignment vertical="center"/>
    </xf>
    <xf numFmtId="165" fontId="5" fillId="4" borderId="21" xfId="0" applyNumberFormat="1" applyFont="1" applyFill="1" applyBorder="1" applyAlignment="1">
      <alignment vertical="center"/>
    </xf>
    <xf numFmtId="0" fontId="7" fillId="0" borderId="8" xfId="0" applyFont="1" applyBorder="1" applyAlignment="1">
      <alignment vertical="center"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0" xfId="0" applyFont="1" applyAlignment="1">
      <alignment vertical="center"/>
    </xf>
  </cellXfs>
  <cellStyles count="1">
    <cellStyle name="Standaard" xfId="0" builtinId="0"/>
  </cellStyles>
  <dxfs count="4">
    <dxf>
      <fill>
        <patternFill>
          <bgColor rgb="FFFFFFE7"/>
        </patternFill>
      </fill>
    </dxf>
    <dxf>
      <fill>
        <patternFill>
          <bgColor rgb="FFFFFFE1"/>
        </patternFill>
      </fill>
    </dxf>
    <dxf>
      <fill>
        <patternFill>
          <bgColor rgb="FFFF0000"/>
        </patternFill>
      </fill>
    </dxf>
    <dxf>
      <fill>
        <patternFill>
          <bgColor theme="9" tint="0.59996337778862885"/>
        </patternFill>
      </fill>
    </dxf>
  </dxfs>
  <tableStyles count="0" defaultTableStyle="TableStyleMedium2" defaultPivotStyle="PivotStyleLight16"/>
  <colors>
    <mruColors>
      <color rgb="FFFFFFE7"/>
      <color rgb="FFFFFFE1"/>
      <color rgb="FFFFFFE5"/>
      <color rgb="FF008080"/>
      <color rgb="FF009E9A"/>
      <color rgb="FF3399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B1DF45-CD96-4B06-AB5E-BC4DC8A7FC1B}">
  <dimension ref="A1:L53"/>
  <sheetViews>
    <sheetView showGridLines="0" tabSelected="1" topLeftCell="A22" zoomScaleNormal="100" workbookViewId="0">
      <selection activeCell="E24" sqref="E24"/>
    </sheetView>
  </sheetViews>
  <sheetFormatPr defaultColWidth="9.28515625" defaultRowHeight="14.65"/>
  <cols>
    <col min="1" max="1" width="52.28515625" customWidth="1"/>
    <col min="2" max="4" width="20.7109375" customWidth="1"/>
    <col min="5" max="5" width="7.85546875" customWidth="1"/>
    <col min="6" max="6" width="48.28515625" customWidth="1"/>
    <col min="7" max="7" width="20.7109375" customWidth="1"/>
    <col min="8" max="8" width="9.28515625" customWidth="1"/>
  </cols>
  <sheetData>
    <row r="1" spans="1:10" s="22" customFormat="1" ht="19.149999999999999" customHeight="1">
      <c r="A1" s="23" t="s">
        <v>0</v>
      </c>
      <c r="B1" s="24"/>
      <c r="C1" s="24"/>
      <c r="D1" s="24"/>
    </row>
    <row r="2" spans="1:10" s="22" customFormat="1" ht="19.149999999999999" customHeight="1">
      <c r="A2" s="25"/>
    </row>
    <row r="3" spans="1:10" s="22" customFormat="1" ht="19.899999999999999" customHeight="1">
      <c r="A3" s="26" t="s">
        <v>1</v>
      </c>
      <c r="B3" s="26"/>
      <c r="C3" s="26"/>
      <c r="D3" s="26"/>
    </row>
    <row r="4" spans="1:10" s="22" customFormat="1" ht="19.149999999999999" customHeight="1">
      <c r="A4" s="26" t="s">
        <v>2</v>
      </c>
      <c r="B4" s="26"/>
      <c r="C4" s="26"/>
      <c r="D4" s="26"/>
    </row>
    <row r="5" spans="1:10" s="22" customFormat="1" ht="19.149999999999999" customHeight="1">
      <c r="A5" s="58" t="s">
        <v>3</v>
      </c>
      <c r="B5" s="59"/>
      <c r="C5" s="59"/>
      <c r="D5" s="59"/>
      <c r="E5" s="59"/>
    </row>
    <row r="6" spans="1:10" s="22" customFormat="1" ht="19.149999999999999" customHeight="1" thickBot="1">
      <c r="A6" s="27"/>
    </row>
    <row r="7" spans="1:10" s="22" customFormat="1" ht="19.149999999999999" customHeight="1" thickBot="1">
      <c r="A7" s="28" t="s">
        <v>4</v>
      </c>
      <c r="B7" s="29">
        <f>SUM(B9+B20)</f>
        <v>0</v>
      </c>
      <c r="C7" s="30"/>
      <c r="D7" s="30"/>
      <c r="F7" s="28" t="s">
        <v>5</v>
      </c>
      <c r="G7" s="29">
        <f>G9+G17</f>
        <v>0</v>
      </c>
      <c r="H7" s="11" t="str">
        <f>IF(G7=B7,"","Let op: de totale inkomsten zijn niet gelijk aan de totale uitgaven.")</f>
        <v/>
      </c>
    </row>
    <row r="8" spans="1:10" s="22" customFormat="1" ht="19.149999999999999" customHeight="1" thickBot="1">
      <c r="A8" s="31"/>
      <c r="B8" s="32"/>
      <c r="C8" s="33"/>
      <c r="D8" s="33"/>
    </row>
    <row r="9" spans="1:10" s="21" customFormat="1" ht="38.65" customHeight="1">
      <c r="A9" s="34" t="s">
        <v>6</v>
      </c>
      <c r="B9" s="35">
        <f>SUM(B10:B18)</f>
        <v>0</v>
      </c>
      <c r="C9" s="36" t="s">
        <v>7</v>
      </c>
      <c r="D9" s="37" t="s">
        <v>8</v>
      </c>
      <c r="F9" s="38" t="s">
        <v>9</v>
      </c>
      <c r="G9" s="39">
        <f>SUM(G10:G14)</f>
        <v>0</v>
      </c>
      <c r="H9" s="22"/>
      <c r="I9" s="22"/>
      <c r="J9" s="22"/>
    </row>
    <row r="10" spans="1:10" s="22" customFormat="1" ht="19.149999999999999" customHeight="1">
      <c r="A10" s="40" t="s">
        <v>10</v>
      </c>
      <c r="B10" s="4"/>
      <c r="C10" s="41">
        <f t="shared" ref="C10:C17" si="0">$B10*0.75</f>
        <v>0</v>
      </c>
      <c r="D10" s="42">
        <f t="shared" ref="D10:D17" si="1">$B10*0.25</f>
        <v>0</v>
      </c>
      <c r="F10" s="43" t="s">
        <v>11</v>
      </c>
      <c r="G10" s="6"/>
    </row>
    <row r="11" spans="1:10" s="22" customFormat="1" ht="19.149999999999999" customHeight="1">
      <c r="A11" s="40" t="s">
        <v>12</v>
      </c>
      <c r="B11" s="4"/>
      <c r="C11" s="41">
        <f t="shared" si="0"/>
        <v>0</v>
      </c>
      <c r="D11" s="42">
        <f t="shared" si="1"/>
        <v>0</v>
      </c>
      <c r="F11" s="43" t="s">
        <v>13</v>
      </c>
      <c r="G11" s="6"/>
    </row>
    <row r="12" spans="1:10" s="22" customFormat="1" ht="19.149999999999999" customHeight="1">
      <c r="A12" s="43" t="s">
        <v>14</v>
      </c>
      <c r="B12" s="4"/>
      <c r="C12" s="41">
        <f t="shared" si="0"/>
        <v>0</v>
      </c>
      <c r="D12" s="42">
        <f t="shared" si="1"/>
        <v>0</v>
      </c>
      <c r="F12" s="43" t="s">
        <v>15</v>
      </c>
      <c r="G12" s="6"/>
    </row>
    <row r="13" spans="1:10" s="22" customFormat="1" ht="19.149999999999999" customHeight="1">
      <c r="A13" s="43" t="s">
        <v>16</v>
      </c>
      <c r="B13" s="4"/>
      <c r="C13" s="41">
        <f t="shared" si="0"/>
        <v>0</v>
      </c>
      <c r="D13" s="42">
        <f t="shared" si="1"/>
        <v>0</v>
      </c>
      <c r="F13" s="43" t="s">
        <v>17</v>
      </c>
      <c r="G13" s="6"/>
    </row>
    <row r="14" spans="1:10" s="22" customFormat="1" ht="19.149999999999999" customHeight="1" thickBot="1">
      <c r="A14" s="43" t="s">
        <v>18</v>
      </c>
      <c r="B14" s="4"/>
      <c r="C14" s="41">
        <f>$B14*0.75</f>
        <v>0</v>
      </c>
      <c r="D14" s="42">
        <f t="shared" si="1"/>
        <v>0</v>
      </c>
      <c r="F14" s="44" t="s">
        <v>19</v>
      </c>
      <c r="G14" s="7"/>
    </row>
    <row r="15" spans="1:10" s="22" customFormat="1" ht="19.149999999999999" customHeight="1">
      <c r="A15" s="43" t="s">
        <v>20</v>
      </c>
      <c r="B15" s="4"/>
      <c r="C15" s="41">
        <f t="shared" si="0"/>
        <v>0</v>
      </c>
      <c r="D15" s="42">
        <f t="shared" si="1"/>
        <v>0</v>
      </c>
      <c r="F15" s="22" t="s">
        <v>21</v>
      </c>
    </row>
    <row r="16" spans="1:10" s="22" customFormat="1" ht="19.149999999999999" customHeight="1" thickBot="1">
      <c r="A16" s="43" t="s">
        <v>22</v>
      </c>
      <c r="B16" s="4"/>
      <c r="C16" s="41">
        <f t="shared" si="0"/>
        <v>0</v>
      </c>
      <c r="D16" s="42">
        <f t="shared" si="1"/>
        <v>0</v>
      </c>
    </row>
    <row r="17" spans="1:12" s="22" customFormat="1" ht="19.149999999999999" customHeight="1">
      <c r="A17" s="43" t="s">
        <v>23</v>
      </c>
      <c r="B17" s="4"/>
      <c r="C17" s="41">
        <f t="shared" si="0"/>
        <v>0</v>
      </c>
      <c r="D17" s="42">
        <f t="shared" si="1"/>
        <v>0</v>
      </c>
      <c r="F17" s="54" t="s">
        <v>24</v>
      </c>
      <c r="G17" s="56">
        <f>IF(SUM(C10:C18)&gt;=7000,7000,SUM(C10:C18))</f>
        <v>0</v>
      </c>
      <c r="H17" s="60" t="str">
        <f>IF(SUM(C10:C18)&gt;7000,"De maximale subsidie is 7.000 euro.","")</f>
        <v/>
      </c>
      <c r="I17" s="60"/>
      <c r="J17" s="60"/>
      <c r="K17" s="60"/>
      <c r="L17" s="60"/>
    </row>
    <row r="18" spans="1:12" s="22" customFormat="1" ht="19.149999999999999" customHeight="1" thickBot="1">
      <c r="A18" s="44" t="s">
        <v>25</v>
      </c>
      <c r="B18" s="5"/>
      <c r="C18" s="45">
        <f>$B18*1</f>
        <v>0</v>
      </c>
      <c r="D18" s="46">
        <f>$B18*0</f>
        <v>0</v>
      </c>
      <c r="F18" s="55"/>
      <c r="G18" s="57"/>
      <c r="H18" s="60"/>
      <c r="I18" s="60"/>
      <c r="J18" s="60"/>
      <c r="K18" s="60"/>
      <c r="L18" s="60"/>
    </row>
    <row r="19" spans="1:12" s="22" customFormat="1" ht="19.149999999999999" customHeight="1" thickBot="1">
      <c r="A19" s="47"/>
      <c r="B19" s="48"/>
      <c r="C19" s="49"/>
      <c r="D19" s="50"/>
    </row>
    <row r="20" spans="1:12" s="22" customFormat="1" ht="39" customHeight="1">
      <c r="A20" s="38" t="s">
        <v>26</v>
      </c>
      <c r="B20" s="39">
        <f>SUM(B21:B28)</f>
        <v>0</v>
      </c>
    </row>
    <row r="21" spans="1:12" s="22" customFormat="1" ht="19.149999999999999" customHeight="1">
      <c r="A21" s="43" t="s">
        <v>27</v>
      </c>
      <c r="B21" s="6"/>
    </row>
    <row r="22" spans="1:12" s="22" customFormat="1" ht="19.149999999999999" customHeight="1">
      <c r="A22" s="40" t="s">
        <v>28</v>
      </c>
      <c r="B22" s="6"/>
    </row>
    <row r="23" spans="1:12" s="22" customFormat="1" ht="19.149999999999999" customHeight="1">
      <c r="A23" s="40" t="s">
        <v>29</v>
      </c>
      <c r="B23" s="6"/>
    </row>
    <row r="24" spans="1:12" s="22" customFormat="1" ht="19.149999999999999" customHeight="1">
      <c r="A24" s="43" t="s">
        <v>30</v>
      </c>
      <c r="B24" s="6"/>
    </row>
    <row r="25" spans="1:12" s="22" customFormat="1" ht="19.149999999999999" customHeight="1">
      <c r="A25" s="43" t="s">
        <v>31</v>
      </c>
      <c r="B25" s="6"/>
      <c r="F25" s="51"/>
    </row>
    <row r="26" spans="1:12" s="22" customFormat="1" ht="19.149999999999999" customHeight="1">
      <c r="A26" s="43" t="s">
        <v>32</v>
      </c>
      <c r="B26" s="6"/>
    </row>
    <row r="27" spans="1:12" s="22" customFormat="1" ht="19.149999999999999" customHeight="1">
      <c r="A27" s="43" t="s">
        <v>33</v>
      </c>
      <c r="B27" s="6"/>
    </row>
    <row r="28" spans="1:12" s="22" customFormat="1" ht="19.149999999999999" customHeight="1" thickBot="1">
      <c r="A28" s="44" t="s">
        <v>34</v>
      </c>
      <c r="B28" s="7"/>
    </row>
    <row r="29" spans="1:12" s="22" customFormat="1" ht="19.149999999999999" customHeight="1">
      <c r="A29" s="52"/>
      <c r="B29" s="48"/>
    </row>
    <row r="30" spans="1:12" s="22" customFormat="1" ht="19.149999999999999" customHeight="1"/>
    <row r="31" spans="1:12" s="22" customFormat="1" ht="19.149999999999999" customHeight="1"/>
    <row r="32" spans="1:12" s="22" customFormat="1" ht="19.149999999999999" customHeight="1"/>
    <row r="33" s="22" customFormat="1" ht="19.149999999999999" customHeight="1"/>
    <row r="34" s="22" customFormat="1" ht="19.149999999999999" customHeight="1"/>
    <row r="35" s="22" customFormat="1" ht="19.149999999999999" customHeight="1"/>
    <row r="36" s="22" customFormat="1" ht="19.149999999999999" customHeight="1"/>
    <row r="37" s="22" customFormat="1" ht="19.149999999999999" customHeight="1"/>
    <row r="38" s="22" customFormat="1" ht="19.149999999999999" customHeight="1"/>
    <row r="53" spans="3:3">
      <c r="C53" s="53"/>
    </row>
  </sheetData>
  <sheetProtection algorithmName="SHA-512" hashValue="KTN6UH7pZ7zw1/yxBDNs9NBYv5cTWoWXgEaG2QntMtCUkP59Mpw207QrtTsOPTgZZNcImD3HC7jINQK+/FdAfQ==" saltValue="xWecaKXZATiCdzyNwkheug==" spinCount="100000" sheet="1"/>
  <mergeCells count="4">
    <mergeCell ref="F17:F18"/>
    <mergeCell ref="G17:G18"/>
    <mergeCell ref="A5:E5"/>
    <mergeCell ref="H17:L18"/>
  </mergeCells>
  <conditionalFormatting sqref="F26">
    <cfRule type="cellIs" dxfId="3" priority="5" operator="equal">
      <formula>"de begroting is in evenwicht"</formula>
    </cfRule>
    <cfRule type="cellIs" dxfId="2" priority="6" operator="equal">
      <formula>"de begroting is nog niet in evenwicht"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023B4C-BD26-426B-A2C3-CDEF78F51FE4}">
  <dimension ref="A1:D26"/>
  <sheetViews>
    <sheetView zoomScale="85" zoomScaleNormal="85" workbookViewId="0">
      <selection activeCell="C5" sqref="C5"/>
    </sheetView>
  </sheetViews>
  <sheetFormatPr defaultColWidth="9.28515625" defaultRowHeight="33.6" customHeight="1"/>
  <cols>
    <col min="1" max="1" width="30.7109375" style="21" customWidth="1"/>
    <col min="2" max="2" width="19.28515625" style="22" customWidth="1"/>
    <col min="3" max="3" width="79.28515625" style="22" customWidth="1"/>
    <col min="4" max="4" width="53.42578125" style="11" customWidth="1"/>
    <col min="5" max="16384" width="9.28515625" style="12"/>
  </cols>
  <sheetData>
    <row r="1" spans="1:4" ht="33.6" customHeight="1">
      <c r="A1" s="8" t="str">
        <f>Begroting!A7</f>
        <v>TOTAAL UITGAVEN</v>
      </c>
      <c r="B1" s="9">
        <f>SUM(B2:B18)</f>
        <v>0</v>
      </c>
      <c r="C1" s="10" t="s">
        <v>35</v>
      </c>
    </row>
    <row r="2" spans="1:4" ht="33.6" customHeight="1">
      <c r="A2" s="13" t="str">
        <f>Begroting!A10</f>
        <v>internationale reiskosten artiesten</v>
      </c>
      <c r="B2" s="14">
        <f>Begroting!B10</f>
        <v>0</v>
      </c>
      <c r="C2" s="1"/>
      <c r="D2" s="15" t="str">
        <f>IF(AND(B2&gt;0,ISBLANK(C2)),"Let op: je moet deze uitgave nog toelichten.","")</f>
        <v/>
      </c>
    </row>
    <row r="3" spans="1:4" ht="33.6" customHeight="1">
      <c r="A3" s="13" t="str">
        <f>Begroting!A11</f>
        <v>verblijfkosten artiesten</v>
      </c>
      <c r="B3" s="14">
        <f>Begroting!B11</f>
        <v>0</v>
      </c>
      <c r="C3" s="1"/>
      <c r="D3" s="15" t="str">
        <f t="shared" ref="D3:D18" si="0">IF(AND(B3&gt;0,ISBLANK(C3)),"Let op: je moet deze uitgave nog toelichten.","")</f>
        <v/>
      </c>
    </row>
    <row r="4" spans="1:4" ht="33.6" customHeight="1">
      <c r="A4" s="13" t="str">
        <f>Begroting!A12</f>
        <v>transportkosten (goederen)</v>
      </c>
      <c r="B4" s="14">
        <f>Begroting!B12</f>
        <v>0</v>
      </c>
      <c r="C4" s="1"/>
      <c r="D4" s="15" t="str">
        <f t="shared" si="0"/>
        <v/>
      </c>
    </row>
    <row r="5" spans="1:4" ht="33.6" customHeight="1">
      <c r="A5" s="13" t="str">
        <f>Begroting!A13</f>
        <v>huur materiaal</v>
      </c>
      <c r="B5" s="14">
        <f>Begroting!B13</f>
        <v>0</v>
      </c>
      <c r="C5" s="1"/>
      <c r="D5" s="15" t="str">
        <f t="shared" si="0"/>
        <v/>
      </c>
    </row>
    <row r="6" spans="1:4" ht="33.6" customHeight="1">
      <c r="A6" s="13" t="str">
        <f>Begroting!A14</f>
        <v>technische kosten niet eigen aan werking uitnodigende organisatie</v>
      </c>
      <c r="B6" s="14">
        <f>Begroting!B14</f>
        <v>0</v>
      </c>
      <c r="C6" s="1"/>
      <c r="D6" s="15" t="str">
        <f t="shared" si="0"/>
        <v/>
      </c>
    </row>
    <row r="7" spans="1:4" ht="33.6" customHeight="1">
      <c r="A7" s="13" t="str">
        <f>Begroting!A15</f>
        <v>paspoort, visum, wegenvignet</v>
      </c>
      <c r="B7" s="14">
        <f>Begroting!B15</f>
        <v>0</v>
      </c>
      <c r="C7" s="1"/>
      <c r="D7" s="15" t="str">
        <f t="shared" si="0"/>
        <v/>
      </c>
    </row>
    <row r="8" spans="1:4" ht="33.6" customHeight="1">
      <c r="A8" s="13" t="str">
        <f>Begroting!A16</f>
        <v>verzekering</v>
      </c>
      <c r="B8" s="14">
        <f>Begroting!B16</f>
        <v>0</v>
      </c>
      <c r="C8" s="1"/>
      <c r="D8" s="15" t="str">
        <f t="shared" si="0"/>
        <v/>
      </c>
    </row>
    <row r="9" spans="1:4" ht="33.6" customHeight="1">
      <c r="A9" s="13" t="str">
        <f>Begroting!A17</f>
        <v>standhuur</v>
      </c>
      <c r="B9" s="14">
        <f>Begroting!B17</f>
        <v>0</v>
      </c>
      <c r="C9" s="1"/>
      <c r="D9" s="15" t="str">
        <f t="shared" si="0"/>
        <v/>
      </c>
    </row>
    <row r="10" spans="1:4" ht="33.6" customHeight="1">
      <c r="A10" s="13" t="str">
        <f>Begroting!A18</f>
        <v>per diem (tot 100% subsidieerbaar)</v>
      </c>
      <c r="B10" s="14">
        <f>Begroting!B18</f>
        <v>0</v>
      </c>
      <c r="C10" s="1"/>
      <c r="D10" s="15" t="str">
        <f t="shared" si="0"/>
        <v/>
      </c>
    </row>
    <row r="11" spans="1:4" ht="33.6" customHeight="1">
      <c r="A11" s="13" t="str">
        <f>Begroting!A21</f>
        <v>lonen of vergoedingen artiesten en crew</v>
      </c>
      <c r="B11" s="14">
        <f>Begroting!B21</f>
        <v>0</v>
      </c>
      <c r="C11" s="1"/>
      <c r="D11" s="15" t="str">
        <f t="shared" si="0"/>
        <v/>
      </c>
    </row>
    <row r="12" spans="1:4" ht="33.6" customHeight="1">
      <c r="A12" s="13" t="str">
        <f>Begroting!A22</f>
        <v xml:space="preserve">internationale reiskosten crew </v>
      </c>
      <c r="B12" s="14">
        <f>Begroting!B22</f>
        <v>0</v>
      </c>
      <c r="C12" s="1"/>
      <c r="D12" s="15" t="str">
        <f t="shared" si="0"/>
        <v/>
      </c>
    </row>
    <row r="13" spans="1:4" ht="33.6" customHeight="1">
      <c r="A13" s="13" t="str">
        <f>Begroting!A23</f>
        <v>verblijfkosten crew</v>
      </c>
      <c r="B13" s="14">
        <f>Begroting!B23</f>
        <v>0</v>
      </c>
      <c r="C13" s="1"/>
      <c r="D13" s="15" t="str">
        <f t="shared" si="0"/>
        <v/>
      </c>
    </row>
    <row r="14" spans="1:4" ht="33.6" customHeight="1">
      <c r="A14" s="13" t="str">
        <f>Begroting!A24</f>
        <v>kosten repetities of voorbereidende activiteiten</v>
      </c>
      <c r="B14" s="14">
        <f>Begroting!B24</f>
        <v>0</v>
      </c>
      <c r="C14" s="2"/>
      <c r="D14" s="15" t="str">
        <f t="shared" si="0"/>
        <v/>
      </c>
    </row>
    <row r="15" spans="1:4" ht="33.6" customHeight="1">
      <c r="A15" s="13" t="str">
        <f>Begroting!A25</f>
        <v>kosten tussenliggende of voorafgaande reisdagen</v>
      </c>
      <c r="B15" s="14">
        <f>Begroting!B25</f>
        <v>0</v>
      </c>
      <c r="C15" s="1"/>
      <c r="D15" s="15" t="str">
        <f t="shared" si="0"/>
        <v/>
      </c>
    </row>
    <row r="16" spans="1:4" ht="33.6" customHeight="1">
      <c r="A16" s="13" t="str">
        <f>Begroting!A26</f>
        <v>auteursrechten</v>
      </c>
      <c r="B16" s="14">
        <f>Begroting!B26</f>
        <v>0</v>
      </c>
      <c r="C16" s="1"/>
      <c r="D16" s="15" t="str">
        <f t="shared" si="0"/>
        <v/>
      </c>
    </row>
    <row r="17" spans="1:4" ht="33.6" customHeight="1">
      <c r="A17" s="13" t="str">
        <f>Begroting!A27</f>
        <v>productiekosten</v>
      </c>
      <c r="B17" s="14">
        <f>Begroting!B27</f>
        <v>0</v>
      </c>
      <c r="C17" s="1"/>
      <c r="D17" s="15" t="str">
        <f t="shared" si="0"/>
        <v/>
      </c>
    </row>
    <row r="18" spans="1:4" ht="33.4" customHeight="1" thickBot="1">
      <c r="A18" s="16" t="str">
        <f>Begroting!A28</f>
        <v>andere kosten</v>
      </c>
      <c r="B18" s="17">
        <f>Begroting!B28</f>
        <v>0</v>
      </c>
      <c r="C18" s="3"/>
      <c r="D18" s="15" t="str">
        <f t="shared" si="0"/>
        <v/>
      </c>
    </row>
    <row r="19" spans="1:4" ht="33.6" customHeight="1" thickBot="1">
      <c r="A19" s="18"/>
      <c r="B19" s="19"/>
      <c r="C19" s="20"/>
    </row>
    <row r="20" spans="1:4" ht="33.6" customHeight="1">
      <c r="A20" s="8" t="str">
        <f>Begroting!F7</f>
        <v>TOTAAL INKOMSTEN</v>
      </c>
      <c r="B20" s="9">
        <f>SUM(B21:B26)</f>
        <v>0</v>
      </c>
      <c r="C20" s="10" t="s">
        <v>36</v>
      </c>
    </row>
    <row r="21" spans="1:4" ht="33.6" customHeight="1">
      <c r="A21" s="13" t="str">
        <f>Begroting!F10</f>
        <v>uitkoopsommen, honoraria, artist fee</v>
      </c>
      <c r="B21" s="14">
        <f>Begroting!G10</f>
        <v>0</v>
      </c>
      <c r="C21" s="1"/>
      <c r="D21" s="15" t="str">
        <f>IF(AND(B21&gt;0,ISBLANK(C21)),"Let op: je moet deze inkomst nog toelichten.","")</f>
        <v/>
      </c>
    </row>
    <row r="22" spans="1:4" ht="33.6" customHeight="1">
      <c r="A22" s="13" t="str">
        <f>Begroting!F11</f>
        <v>sponsoring</v>
      </c>
      <c r="B22" s="14">
        <f>Begroting!G11</f>
        <v>0</v>
      </c>
      <c r="C22" s="1"/>
      <c r="D22" s="15" t="str">
        <f>IF(AND(B22&gt;0,ISBLANK(C22)),"Let op: je moet deze inkomst nog toelichten","")</f>
        <v/>
      </c>
    </row>
    <row r="23" spans="1:4" ht="33.6" customHeight="1">
      <c r="A23" s="13" t="str">
        <f>Begroting!F12</f>
        <v>andere subsidies dan die van de Vlaamse overheid</v>
      </c>
      <c r="B23" s="14">
        <f>Begroting!G12</f>
        <v>0</v>
      </c>
      <c r="C23" s="1"/>
      <c r="D23" s="15" t="str">
        <f>IF(AND(B23&gt;0,ISBLANK(C23)),"Let op: je moet deze inkomst nog toelichten","")</f>
        <v/>
      </c>
    </row>
    <row r="24" spans="1:4" ht="33.6" customHeight="1">
      <c r="A24" s="13" t="str">
        <f>Begroting!F13</f>
        <v>(eventuele) eigen inbreng</v>
      </c>
      <c r="B24" s="14">
        <f>Begroting!G13</f>
        <v>0</v>
      </c>
      <c r="C24" s="1"/>
      <c r="D24" s="15" t="str">
        <f>IF(AND(B24&gt;0,ISBLANK(C24)),"Let op: je moet deze inkomst nog toelichten","")</f>
        <v/>
      </c>
    </row>
    <row r="25" spans="1:4" ht="33.6" customHeight="1">
      <c r="A25" s="13" t="str">
        <f>Begroting!F14</f>
        <v>andere inkomsten</v>
      </c>
      <c r="B25" s="14">
        <f>Begroting!G14</f>
        <v>0</v>
      </c>
      <c r="C25" s="1"/>
      <c r="D25" s="15" t="str">
        <f>IF(AND(B25&gt;0,ISBLANK(C25)),"Let op: je moet deze inkomst nog toelichten","")</f>
        <v/>
      </c>
    </row>
    <row r="26" spans="1:4" ht="33.6" customHeight="1" thickBot="1">
      <c r="A26" s="16" t="s">
        <v>37</v>
      </c>
      <c r="B26" s="17">
        <f>Begroting!G17</f>
        <v>0</v>
      </c>
      <c r="C26" s="3"/>
      <c r="D26" s="15"/>
    </row>
  </sheetData>
  <sheetProtection algorithmName="SHA-512" hashValue="8q7KrYTUu0oghKcAo2ynQAGpfeSPmesdzoY7LoD4IlqV1cogbpIK1mEDbLq+PFlytTlhuH6LPc2cKwZWrJOZbg==" saltValue="WcVhDALaobIaxetFL511cg==" spinCount="100000" sheet="1"/>
  <conditionalFormatting sqref="B2">
    <cfRule type="cellIs" dxfId="1" priority="2" operator="greaterThan">
      <formula>0</formula>
    </cfRule>
  </conditionalFormatting>
  <conditionalFormatting sqref="B3:B18 B21:B25">
    <cfRule type="cellIs" dxfId="0" priority="1" operator="greaterThan">
      <formula>0</formula>
    </cfRule>
  </conditionalFormatting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h69231d182fe484daa2132b797a10198 xmlns="3e7625dc-430b-4a6f-b3a7-485c1a883d74">
      <Terms xmlns="http://schemas.microsoft.com/office/infopath/2007/PartnerControls"/>
    </h69231d182fe484daa2132b797a10198>
    <Jaar xmlns="33114fb9-0b62-469a-a5cc-fb499b828fa7">2023</Jaar>
    <CategoryDescription xmlns="http://schemas.microsoft.com/sharepoint.v3" xsi:nil="true"/>
    <lcf76f155ced4ddcb4097134ff3c332f xmlns="6d724ed1-b6ed-4b2e-b898-b827c45b6bfd">
      <Terms xmlns="http://schemas.microsoft.com/office/infopath/2007/PartnerControls"/>
    </lcf76f155ced4ddcb4097134ff3c332f>
    <BronLibrary xmlns="33114fb9-0b62-469a-a5cc-fb499b828fa7">Regelgeving</BronLibrary>
    <Periode xmlns="33114fb9-0b62-469a-a5cc-fb499b828fa7" xsi:nil="true"/>
    <Datum xmlns="33114fb9-0b62-469a-a5cc-fb499b828fa7">2023-12-01T10:57:52+00:00</Datum>
    <TaxCatchAll xmlns="9a9ec0f0-7796-43d0-ac1f-4c8c46ee0bd1" xsi:nil="true"/>
    <_dlc_DocId xmlns="33114fb9-0b62-469a-a5cc-fb499b828fa7">N45DHDRWKTXX-1605030206-9485</_dlc_DocId>
    <_dlc_DocIdUrl xmlns="33114fb9-0b62-469a-a5cc-fb499b828fa7">
      <Url>https://vlaamseoverheid.sharepoint.com/sites/CJM2/kd/_layouts/15/DocIdRedir.aspx?ID=N45DHDRWKTXX-1605030206-9485</Url>
      <Description>N45DHDRWKTXX-1605030206-9485</Description>
    </_dlc_DocIdUrl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6817DC6F0ED7E469262046002DA13B0" ma:contentTypeVersion="46" ma:contentTypeDescription="" ma:contentTypeScope="" ma:versionID="b600f7ab88e2339cd79d9be3376e6db1">
  <xsd:schema xmlns:xsd="http://www.w3.org/2001/XMLSchema" xmlns:xs="http://www.w3.org/2001/XMLSchema" xmlns:p="http://schemas.microsoft.com/office/2006/metadata/properties" xmlns:ns2="33114fb9-0b62-469a-a5cc-fb499b828fa7" xmlns:ns3="http://schemas.microsoft.com/sharepoint.v3" xmlns:ns4="9a9ec0f0-7796-43d0-ac1f-4c8c46ee0bd1" xmlns:ns5="3e7625dc-430b-4a6f-b3a7-485c1a883d74" xmlns:ns6="6d724ed1-b6ed-4b2e-b898-b827c45b6bfd" targetNamespace="http://schemas.microsoft.com/office/2006/metadata/properties" ma:root="true" ma:fieldsID="13fbffbf7621b1062cee343dcb8c15dd" ns2:_="" ns3:_="" ns4:_="" ns5:_="" ns6:_="">
    <xsd:import namespace="33114fb9-0b62-469a-a5cc-fb499b828fa7"/>
    <xsd:import namespace="http://schemas.microsoft.com/sharepoint.v3"/>
    <xsd:import namespace="9a9ec0f0-7796-43d0-ac1f-4c8c46ee0bd1"/>
    <xsd:import namespace="3e7625dc-430b-4a6f-b3a7-485c1a883d74"/>
    <xsd:import namespace="6d724ed1-b6ed-4b2e-b898-b827c45b6bf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Jaar" minOccurs="0"/>
                <xsd:element ref="ns2:Periode" minOccurs="0"/>
                <xsd:element ref="ns2:Datum" minOccurs="0"/>
                <xsd:element ref="ns3:CategoryDescription" minOccurs="0"/>
                <xsd:element ref="ns2:BronLibrary" minOccurs="0"/>
                <xsd:element ref="ns4:TaxCatchAll" minOccurs="0"/>
                <xsd:element ref="ns4:TaxCatchAllLabel" minOccurs="0"/>
                <xsd:element ref="ns5:h69231d182fe484daa2132b797a10198" minOccurs="0"/>
                <xsd:element ref="ns6:MediaServiceMetadata" minOccurs="0"/>
                <xsd:element ref="ns6:MediaServiceFastMetadata" minOccurs="0"/>
                <xsd:element ref="ns5:SharedWithUsers" minOccurs="0"/>
                <xsd:element ref="ns5:SharedWithDetails" minOccurs="0"/>
                <xsd:element ref="ns6:MediaServiceAutoKeyPoints" minOccurs="0"/>
                <xsd:element ref="ns6:MediaServiceKeyPoints" minOccurs="0"/>
                <xsd:element ref="ns6:MediaServiceAutoTags" minOccurs="0"/>
                <xsd:element ref="ns6:MediaServiceOCR" minOccurs="0"/>
                <xsd:element ref="ns6:MediaServiceGenerationTime" minOccurs="0"/>
                <xsd:element ref="ns6:MediaServiceEventHashCode" minOccurs="0"/>
                <xsd:element ref="ns6:lcf76f155ced4ddcb4097134ff3c332f" minOccurs="0"/>
                <xsd:element ref="ns6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114fb9-0b62-469a-a5cc-fb499b828fa7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Id blijven behouden" ma:description="Id behouden tijdens toevoegen." ma:hidden="true" ma:internalName="_dlc_DocIdPersistId" ma:readOnly="true">
      <xsd:simpleType>
        <xsd:restriction base="dms:Boolean"/>
      </xsd:simpleType>
    </xsd:element>
    <xsd:element name="Jaar" ma:index="11" nillable="true" ma:displayName="Jaar" ma:default="2023" ma:internalName="Jaar" ma:readOnly="false">
      <xsd:simpleType>
        <xsd:restriction base="dms:Text">
          <xsd:maxLength value="4"/>
        </xsd:restriction>
      </xsd:simpleType>
    </xsd:element>
    <xsd:element name="Periode" ma:index="12" nillable="true" ma:displayName="Periode" ma:format="Dropdown" ma:internalName="Periode" ma:readOnly="false">
      <xsd:simpleType>
        <xsd:union memberTypes="dms:Text">
          <xsd:simpleType>
            <xsd:restriction base="dms:Choice">
              <xsd:enumeration value="2017-2018"/>
              <xsd:enumeration value="2018-2019"/>
              <xsd:enumeration value="2019-2020"/>
              <xsd:enumeration value="2020-2021"/>
              <xsd:enumeration value="2021-2022"/>
            </xsd:restriction>
          </xsd:simpleType>
        </xsd:union>
      </xsd:simpleType>
    </xsd:element>
    <xsd:element name="Datum" ma:index="13" nillable="true" ma:displayName="Datum" ma:default="[today]" ma:format="DateOnly" ma:internalName="Datum" ma:readOnly="false">
      <xsd:simpleType>
        <xsd:restriction base="dms:DateTime"/>
      </xsd:simpleType>
    </xsd:element>
    <xsd:element name="BronLibrary" ma:index="15" nillable="true" ma:displayName="BronLibrary" ma:default="Regelgeving" ma:internalName="BronLibrary" ma:readOnly="fals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14" nillable="true" ma:displayName="Beschrijving" ma:internalName="CategoryDescrip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9ec0f0-7796-43d0-ac1f-4c8c46ee0bd1" elementFormDefault="qualified">
    <xsd:import namespace="http://schemas.microsoft.com/office/2006/documentManagement/types"/>
    <xsd:import namespace="http://schemas.microsoft.com/office/infopath/2007/PartnerControls"/>
    <xsd:element name="TaxCatchAll" ma:index="16" nillable="true" ma:displayName="Taxonomy Catch All Column" ma:hidden="true" ma:list="{ce106232-9229-4a4b-b690-7d98dadf27ca}" ma:internalName="TaxCatchAll" ma:showField="CatchAllData" ma:web="33114fb9-0b62-469a-a5cc-fb499b828f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7" nillable="true" ma:displayName="Taxonomy Catch All Column1" ma:hidden="true" ma:list="{ce106232-9229-4a4b-b690-7d98dadf27ca}" ma:internalName="TaxCatchAllLabel" ma:readOnly="true" ma:showField="CatchAllDataLabel" ma:web="33114fb9-0b62-469a-a5cc-fb499b828fa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7625dc-430b-4a6f-b3a7-485c1a883d74" elementFormDefault="qualified">
    <xsd:import namespace="http://schemas.microsoft.com/office/2006/documentManagement/types"/>
    <xsd:import namespace="http://schemas.microsoft.com/office/infopath/2007/PartnerControls"/>
    <xsd:element name="h69231d182fe484daa2132b797a10198" ma:index="19" nillable="true" ma:taxonomy="true" ma:internalName="h69231d182fe484daa2132b797a10198" ma:taxonomyFieldName="meta_kd" ma:displayName="Label(s)" ma:default="" ma:fieldId="{169231d1-82fe-484d-aa21-32b797a10198}" ma:taxonomyMulti="true" ma:sspId="49ca8161-7180-459b-a0ef-1a71cf6ffea5" ma:termSetId="f13967ce-7a9b-4045-adba-7a8d7c2913e4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SharedWithUsers" ma:index="22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724ed1-b6ed-4b2e-b898-b827c45b6bf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2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2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26" nillable="true" ma:displayName="Tags" ma:internalName="MediaServiceAutoTags" ma:readOnly="true">
      <xsd:simpleType>
        <xsd:restriction base="dms:Text"/>
      </xsd:simpleType>
    </xsd:element>
    <xsd:element name="MediaServiceOCR" ma:index="2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2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29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31" nillable="true" ma:taxonomy="true" ma:internalName="lcf76f155ced4ddcb4097134ff3c332f" ma:taxonomyFieldName="MediaServiceImageTags" ma:displayName="Afbeeldingtags" ma:readOnly="false" ma:fieldId="{5cf76f15-5ced-4ddc-b409-7134ff3c332f}" ma:taxonomyMulti="true" ma:sspId="49ca8161-7180-459b-a0ef-1a71cf6ffea5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3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Version=16.0.0.0,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Version=16.0.0.0, Culture=neutral, PublicKeyToken=71e9bce111e9429c</Assembly>
    <Class>Microsoft.Office.DocumentManagement.Internal.DocIdHandler</Class>
    <Data/>
    <Filter/>
  </Receiver>
</spe:Receivers>
</file>

<file path=customXml/itemProps1.xml><?xml version="1.0" encoding="utf-8"?>
<ds:datastoreItem xmlns:ds="http://schemas.openxmlformats.org/officeDocument/2006/customXml" ds:itemID="{9159A56E-8BE6-4238-B7EA-A099C6CC7524}"/>
</file>

<file path=customXml/itemProps2.xml><?xml version="1.0" encoding="utf-8"?>
<ds:datastoreItem xmlns:ds="http://schemas.openxmlformats.org/officeDocument/2006/customXml" ds:itemID="{FFE4B68D-1EC3-4A80-89E9-3E971DEF0110}"/>
</file>

<file path=customXml/itemProps3.xml><?xml version="1.0" encoding="utf-8"?>
<ds:datastoreItem xmlns:ds="http://schemas.openxmlformats.org/officeDocument/2006/customXml" ds:itemID="{8826E440-B0A4-4559-A4B6-6A55E4BB2EBB}"/>
</file>

<file path=customXml/itemProps4.xml><?xml version="1.0" encoding="utf-8"?>
<ds:datastoreItem xmlns:ds="http://schemas.openxmlformats.org/officeDocument/2006/customXml" ds:itemID="{43CA02BA-B6E8-4330-8CF8-26D5742636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 Campenhout, Kevin</dc:creator>
  <cp:keywords/>
  <dc:description/>
  <cp:lastModifiedBy/>
  <cp:revision/>
  <dcterms:created xsi:type="dcterms:W3CDTF">2023-10-05T13:21:04Z</dcterms:created>
  <dcterms:modified xsi:type="dcterms:W3CDTF">2023-12-01T13:14:55Z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0x010100E6817DC6F0ED7E469262046002DA13B0</vt:lpwstr>
  </property>
  <property fmtid="{D5CDD505-2E9C-101B-9397-08002B2CF9AE}" pid="3" name="_dlc_DocIdItemGuid">
    <vt:lpwstr>df3afbd0-2543-40f4-81cb-71b95fe57779</vt:lpwstr>
  </property>
  <property fmtid="{D5CDD505-2E9C-101B-9397-08002B2CF9AE}" pid="4" name="MediaServiceImageTags">
    <vt:lpwstr/>
  </property>
  <property fmtid="{D5CDD505-2E9C-101B-9397-08002B2CF9AE}" pid="5" name="meta_kd">
    <vt:lpwstr/>
  </property>
</Properties>
</file>