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vlaamseoverheid-my.sharepoint.com/personal/sarah_tresignie_vlaanderen_be/Documents/INV_jeugd/"/>
    </mc:Choice>
  </mc:AlternateContent>
  <xr:revisionPtr revIDLastSave="81" documentId="8_{F5F1EA38-5E41-497F-9F8C-6C05D6D330CB}" xr6:coauthVersionLast="47" xr6:coauthVersionMax="47" xr10:uidLastSave="{FCD6B038-F62F-4B01-B49D-8B1DB69837CF}"/>
  <bookViews>
    <workbookView xWindow="-120" yWindow="-120" windowWidth="29040" windowHeight="15840" xr2:uid="{00000000-000D-0000-FFFF-FFFF00000000}"/>
  </bookViews>
  <sheets>
    <sheet name="Aanvraag" sheetId="5" r:id="rId1"/>
    <sheet name="Berekeningstool Kunstintegratie" sheetId="4" r:id="rId2"/>
    <sheet name="onzichtbaar" sheetId="7" state="hidden"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 i="5" l="1"/>
  <c r="C16" i="5"/>
  <c r="C17" i="5"/>
  <c r="C18" i="5"/>
  <c r="C19" i="5"/>
  <c r="C20" i="5"/>
  <c r="C21" i="5"/>
  <c r="C22" i="5"/>
  <c r="C23" i="5"/>
  <c r="C24" i="5"/>
  <c r="C25" i="5"/>
  <c r="C26" i="5"/>
  <c r="C27" i="5"/>
  <c r="C28" i="5"/>
  <c r="C29" i="5"/>
  <c r="C30" i="5"/>
  <c r="C31" i="5"/>
  <c r="C32" i="5"/>
  <c r="C33" i="5"/>
  <c r="C14" i="5"/>
  <c r="D16" i="4"/>
  <c r="D15" i="4"/>
  <c r="D14" i="4"/>
  <c r="D13" i="4"/>
  <c r="F17" i="7" l="1"/>
  <c r="F18" i="7"/>
  <c r="F19" i="7"/>
  <c r="F20" i="7"/>
  <c r="F21" i="7"/>
  <c r="F22" i="7"/>
  <c r="F23" i="7"/>
  <c r="F24" i="7"/>
  <c r="F25" i="7"/>
  <c r="F26" i="7"/>
  <c r="F27" i="7"/>
  <c r="F28" i="7"/>
  <c r="F29" i="7"/>
  <c r="F30" i="7"/>
  <c r="F31" i="7"/>
  <c r="F32" i="7"/>
  <c r="F33" i="7"/>
  <c r="F34" i="7"/>
  <c r="F35" i="7"/>
  <c r="F36" i="7"/>
  <c r="F16" i="7"/>
  <c r="E17" i="7"/>
  <c r="E18" i="7"/>
  <c r="E19" i="7"/>
  <c r="E20" i="7"/>
  <c r="E21" i="7"/>
  <c r="E22" i="7"/>
  <c r="E23" i="7"/>
  <c r="E24" i="7"/>
  <c r="E25" i="7"/>
  <c r="E26" i="7"/>
  <c r="E27" i="7"/>
  <c r="E28" i="7"/>
  <c r="E29" i="7"/>
  <c r="E30" i="7"/>
  <c r="E31" i="7"/>
  <c r="E32" i="7"/>
  <c r="E33" i="7"/>
  <c r="E34" i="7"/>
  <c r="E35" i="7"/>
  <c r="E36" i="7"/>
  <c r="E16" i="7"/>
  <c r="D17" i="7"/>
  <c r="D18" i="7"/>
  <c r="D19" i="7"/>
  <c r="D20" i="7"/>
  <c r="D21" i="7"/>
  <c r="D22" i="7"/>
  <c r="D23" i="7"/>
  <c r="D24" i="7"/>
  <c r="D25" i="7"/>
  <c r="D26" i="7"/>
  <c r="D27" i="7"/>
  <c r="D28" i="7"/>
  <c r="D29" i="7"/>
  <c r="D30" i="7"/>
  <c r="D31" i="7"/>
  <c r="D32" i="7"/>
  <c r="D33" i="7"/>
  <c r="D34" i="7"/>
  <c r="D35" i="7"/>
  <c r="D36" i="7"/>
  <c r="D16" i="7"/>
  <c r="E37" i="7" l="1"/>
  <c r="D37" i="7"/>
  <c r="F37" i="7"/>
  <c r="C17" i="7" l="1"/>
  <c r="C18" i="7"/>
  <c r="C19" i="7"/>
  <c r="C20" i="7"/>
  <c r="C21" i="7"/>
  <c r="C22" i="7"/>
  <c r="C23" i="7"/>
  <c r="C24" i="7"/>
  <c r="C25" i="7"/>
  <c r="C26" i="7"/>
  <c r="C27" i="7"/>
  <c r="C28" i="7"/>
  <c r="C29" i="7"/>
  <c r="C30" i="7"/>
  <c r="C31" i="7"/>
  <c r="C32" i="7"/>
  <c r="C33" i="7"/>
  <c r="C34" i="7"/>
  <c r="C35" i="7"/>
  <c r="C36" i="7"/>
  <c r="C16" i="7"/>
  <c r="B34" i="5" l="1"/>
  <c r="C34" i="5" l="1"/>
  <c r="C36" i="5" s="1"/>
  <c r="B38" i="5" l="1"/>
  <c r="D18" i="4"/>
  <c r="B40" i="5" l="1"/>
  <c r="C38" i="5"/>
  <c r="C40" i="5" s="1"/>
</calcChain>
</file>

<file path=xl/sharedStrings.xml><?xml version="1.0" encoding="utf-8"?>
<sst xmlns="http://schemas.openxmlformats.org/spreadsheetml/2006/main" count="69" uniqueCount="69">
  <si>
    <t>INSTRUCTIEKOLOM</t>
  </si>
  <si>
    <t>Velden</t>
  </si>
  <si>
    <t>Kleur</t>
  </si>
  <si>
    <t>invulbaar</t>
  </si>
  <si>
    <t>niet invulbaar</t>
  </si>
  <si>
    <t>automatische berekening</t>
  </si>
  <si>
    <t>(sub)totalen</t>
  </si>
  <si>
    <t>Cultuur/Jeugd</t>
  </si>
  <si>
    <t>Naam van de organisatie:</t>
  </si>
  <si>
    <t>Titel van het project:</t>
  </si>
  <si>
    <t>btw-percentage van de werken:</t>
  </si>
  <si>
    <t>Raming</t>
  </si>
  <si>
    <t>Bedrag (incl. btw)</t>
  </si>
  <si>
    <t>Bedrag (excl. btw)</t>
  </si>
  <si>
    <t>Gesubsidieerde maatregel 1</t>
  </si>
  <si>
    <t>Gesubsidieerde maatregel 2</t>
  </si>
  <si>
    <t>Gesubsidieerde maatregel 3</t>
  </si>
  <si>
    <t>Gesubsidieerde maatregel 4</t>
  </si>
  <si>
    <t>Gesubsidieerde maatregel 5</t>
  </si>
  <si>
    <t>Gesubsidieerde maatregel 6</t>
  </si>
  <si>
    <t>Gesubsidieerde maatregel 7</t>
  </si>
  <si>
    <t>Gesubsidieerde maatregel 8</t>
  </si>
  <si>
    <t>Gesubsidieerde maatregel 9</t>
  </si>
  <si>
    <t>Gesubsidieerde maatregel 10</t>
  </si>
  <si>
    <t>Aandeel eigen middelen</t>
  </si>
  <si>
    <t>TOTALE FINANCIERING PROJECT</t>
  </si>
  <si>
    <t>Berekeningstool Kunstintegratie</t>
  </si>
  <si>
    <t>Op 1 maart 2019 werd het nieuwe decreet over de realisatie van kunstopdrachten voor gebouwen van openbare diensten en daarmee gelijkgestelde diensten en van door de overheid gesubsidieerde inrichtingen, verenigingen en instellingen bekrachtigd door de Vlaamse Regering. Hieronder kan u zelf de berekening maken van het minimaal te besteden bedrag. Vul het te besteden bedrag voor kunstintegratie aan in cel B37 op het tabblad "Aanvraag",</t>
  </si>
  <si>
    <t xml:space="preserve">Dit decreet is niet van toepassing indien </t>
  </si>
  <si>
    <t>a) de subsidieaanvraag om louter technische maatregelen gaat;</t>
  </si>
  <si>
    <t>b) de totale netto bouwkost minder dan € 500.000,00 bedraagt;</t>
  </si>
  <si>
    <t>c) het project voor minder dan 30% wordt gesubsidieerd door de Vlaamse Overheid</t>
  </si>
  <si>
    <t>d) het niet om de transformatie, herbestemming of het oprichten van een gebouw gaat.</t>
  </si>
  <si>
    <t>klik hier voor het decreet over de realisatie van kunstopdrachten.</t>
  </si>
  <si>
    <t>voor begeleiding bij het opzetten van een kunstopdracht kan u terecht bij het Platform Kunst in Opdracht:</t>
  </si>
  <si>
    <t>https://www.vlaanderen.be/cjm/nl/platform-kunst-opdracht/dienstverlening</t>
  </si>
  <si>
    <t>Datum aanvraag omgevingsvergunning vanaf 19/03/2019</t>
  </si>
  <si>
    <t>Projectbudget excl. btw (zonder kunstwerk):</t>
  </si>
  <si>
    <r>
      <t>Het projectbudget is de</t>
    </r>
    <r>
      <rPr>
        <b/>
        <sz val="11"/>
        <color theme="1"/>
        <rFont val="Calibri"/>
        <family val="2"/>
        <scheme val="minor"/>
      </rPr>
      <t xml:space="preserve"> netto bouwkost</t>
    </r>
    <r>
      <rPr>
        <sz val="11"/>
        <color theme="1"/>
        <rFont val="Calibri"/>
        <family val="2"/>
        <scheme val="minor"/>
      </rPr>
      <t xml:space="preserve"> (excl. btw) van het gehele project, zonder de studiekosten, erelonen van architecten, kosten voor vergunningen, …
Indien de werken waarvoor subsidie wordt aangevraagd slechts een </t>
    </r>
    <r>
      <rPr>
        <b/>
        <sz val="11"/>
        <color theme="1"/>
        <rFont val="Calibri"/>
        <family val="2"/>
        <scheme val="minor"/>
      </rPr>
      <t xml:space="preserve">onderdeel zijn van een groter project of masterplan </t>
    </r>
    <r>
      <rPr>
        <sz val="11"/>
        <color theme="1"/>
        <rFont val="Calibri"/>
        <family val="2"/>
        <scheme val="minor"/>
      </rPr>
      <t>dat voor meer dan 30% wordt gesubsidieerd door de Vlaamse Overheid</t>
    </r>
    <r>
      <rPr>
        <b/>
        <sz val="11"/>
        <color theme="1"/>
        <rFont val="Calibri"/>
        <family val="2"/>
        <scheme val="minor"/>
      </rPr>
      <t>,</t>
    </r>
    <r>
      <rPr>
        <sz val="11"/>
        <color theme="1"/>
        <rFont val="Calibri"/>
        <family val="2"/>
        <scheme val="minor"/>
      </rPr>
      <t xml:space="preserve"> vul dan het bouwbudget van het totaalproject in. De integratie van het kunstwerk wordt tot 60% gesubsidieerd, vul daarvoor het voorziene budget in op het eerste tabblad, veld 37 B.</t>
    </r>
  </si>
  <si>
    <t>schijf 1</t>
  </si>
  <si>
    <t>&lt; € 1.000.000</t>
  </si>
  <si>
    <t>schijf 2</t>
  </si>
  <si>
    <t>€ 1.000.000 &lt; x &lt; € 3.000.000</t>
  </si>
  <si>
    <t>schijf 3</t>
  </si>
  <si>
    <t>€ 3.000.000  &lt; x &lt; € 100.000.000</t>
  </si>
  <si>
    <t>schijf 4</t>
  </si>
  <si>
    <t>x &gt; € 100.000.000</t>
  </si>
  <si>
    <t>Minimaal te voorzien budget kunstintegratie incl. btw</t>
  </si>
  <si>
    <t>Cultuur</t>
  </si>
  <si>
    <t>Prioriteit 1: Duurzaamheid</t>
  </si>
  <si>
    <t>Jeugd</t>
  </si>
  <si>
    <t>Prioriteit 2: Veiligheid</t>
  </si>
  <si>
    <t>Prioriteit 3: Integrale Toegankelijkheid</t>
  </si>
  <si>
    <t>Sectorale prioriteit</t>
  </si>
  <si>
    <t>Maatregel</t>
  </si>
  <si>
    <t>1</t>
  </si>
  <si>
    <t>2</t>
  </si>
  <si>
    <t>3</t>
  </si>
  <si>
    <t>TOTAAL</t>
  </si>
  <si>
    <t>Quick win maatregel</t>
  </si>
  <si>
    <t>Financiering en raming  quick win maatregelen voor jeugdinfrastructuur</t>
  </si>
  <si>
    <t xml:space="preserve">De gevraagde investeringssubsidie bedraagt maximaal 10.000 euro en max 80% </t>
  </si>
  <si>
    <t>SUBSIDIEPERCENTAGE (maximaal 80%)</t>
  </si>
  <si>
    <t>KLIK HIER VOOR MEER INFO OVER DE energiescans en -coachings (website departement CJM)</t>
  </si>
  <si>
    <r>
      <t xml:space="preserve">Vul hier de maatregelen aan </t>
    </r>
    <r>
      <rPr>
        <b/>
        <sz val="11"/>
        <color theme="1"/>
        <rFont val="Calibri"/>
        <family val="2"/>
        <scheme val="minor"/>
      </rPr>
      <t>waarvoor subsidie wordt gevraagd. Enkel maatregelen uit de tabel komen in aanmerking. Vul hier de raming in van de maatregelen zoals opgesomd in de tabel (excl btw)</t>
    </r>
  </si>
  <si>
    <t xml:space="preserve">Btw-percentage invullen indien van toepassing. </t>
  </si>
  <si>
    <t>TOTAAL AAN MAATREGELEN</t>
  </si>
  <si>
    <t xml:space="preserve">Bij een correct ingevuld dossier kleuren veld B40 en C36, C38,C40 groen. </t>
  </si>
  <si>
    <t xml:space="preserve">Gevraagde investeringssubsidie voor quickwin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</si>
</sst>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 &quot;€&quot;\ * #,##0.00_ ;_ &quot;€&quot;\ * \-#,##0.00_ ;_ &quot;€&quot;\ * &quot;-&quot;??_ ;_ @_ "/>
    <numFmt numFmtId="165" formatCode="0.0%"/>
  </numFmts>
  <fonts count="12" x14ac:knownFonts="1">
    <font>
      <sz val="11"/>
      <color theme="1"/>
      <name val="Calibri"/>
      <family val="2"/>
      <scheme val="minor"/>
    </font>
    <font>
      <sz val="11"/>
      <color theme="1"/>
      <name val="Calibri"/>
      <family val="2"/>
      <scheme val="minor"/>
    </font>
    <font>
      <sz val="12"/>
      <color theme="1"/>
      <name val="Calibri"/>
      <family val="2"/>
      <scheme val="minor"/>
    </font>
    <font>
      <b/>
      <u/>
      <sz val="16"/>
      <color theme="1"/>
      <name val="Calibri"/>
      <family val="2"/>
      <scheme val="minor"/>
    </font>
    <font>
      <b/>
      <sz val="11"/>
      <color theme="1"/>
      <name val="Calibri"/>
      <family val="2"/>
      <scheme val="minor"/>
    </font>
    <font>
      <sz val="11"/>
      <name val="Calibri"/>
      <family val="2"/>
      <scheme val="minor"/>
    </font>
    <font>
      <b/>
      <sz val="11"/>
      <color theme="0"/>
      <name val="Calibri"/>
      <family val="2"/>
      <scheme val="minor"/>
    </font>
    <font>
      <sz val="11"/>
      <color theme="0"/>
      <name val="Calibri"/>
      <family val="2"/>
      <scheme val="minor"/>
    </font>
    <font>
      <b/>
      <sz val="16"/>
      <color theme="1"/>
      <name val="Calibri"/>
      <family val="2"/>
      <scheme val="minor"/>
    </font>
    <font>
      <u/>
      <sz val="11"/>
      <color theme="10"/>
      <name val="Calibri"/>
      <family val="2"/>
      <scheme val="minor"/>
    </font>
    <font>
      <b/>
      <sz val="13.5"/>
      <color rgb="FF1E7074"/>
      <name val="Arial"/>
      <family val="2"/>
    </font>
    <font>
      <sz val="8"/>
      <name val="Calibri"/>
      <family val="2"/>
      <scheme val="minor"/>
    </font>
  </fonts>
  <fills count="8">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2B979D"/>
        <bgColor indexed="64"/>
      </patternFill>
    </fill>
    <fill>
      <patternFill patternType="solid">
        <fgColor rgb="FFCC5621"/>
        <bgColor indexed="64"/>
      </patternFill>
    </fill>
    <fill>
      <patternFill patternType="solid">
        <fgColor theme="0" tint="-0.34998626667073579"/>
        <bgColor indexed="64"/>
      </patternFill>
    </fill>
  </fills>
  <borders count="34">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xf numFmtId="9" fontId="1" fillId="0" borderId="0" applyFont="0" applyFill="0" applyBorder="0" applyAlignment="0" applyProtection="0"/>
    <xf numFmtId="0" fontId="2" fillId="0" borderId="0"/>
    <xf numFmtId="164" fontId="1" fillId="0" borderId="0" applyFont="0" applyFill="0" applyBorder="0" applyAlignment="0" applyProtection="0"/>
    <xf numFmtId="0" fontId="9" fillId="0" borderId="0" applyNumberFormat="0" applyFill="0" applyBorder="0" applyAlignment="0" applyProtection="0"/>
  </cellStyleXfs>
  <cellXfs count="101">
    <xf numFmtId="0" fontId="0" fillId="0" borderId="0" xfId="0"/>
    <xf numFmtId="0" fontId="3" fillId="0" borderId="0" xfId="0" applyFont="1"/>
    <xf numFmtId="0" fontId="0" fillId="2" borderId="1" xfId="0" applyFill="1" applyBorder="1"/>
    <xf numFmtId="0" fontId="0" fillId="2" borderId="2" xfId="0" applyFill="1" applyBorder="1"/>
    <xf numFmtId="0" fontId="0" fillId="2" borderId="7" xfId="0" applyFill="1" applyBorder="1"/>
    <xf numFmtId="164" fontId="1" fillId="3" borderId="4" xfId="3" applyFont="1" applyFill="1" applyBorder="1" applyAlignment="1" applyProtection="1">
      <alignment horizontal="left"/>
      <protection locked="0"/>
    </xf>
    <xf numFmtId="164" fontId="1" fillId="3" borderId="10" xfId="3" applyFont="1" applyFill="1" applyBorder="1" applyAlignment="1" applyProtection="1">
      <alignment horizontal="left"/>
      <protection locked="0"/>
    </xf>
    <xf numFmtId="164" fontId="1" fillId="3" borderId="11" xfId="3" applyFont="1" applyFill="1" applyBorder="1" applyProtection="1">
      <protection locked="0"/>
    </xf>
    <xf numFmtId="0" fontId="0" fillId="2" borderId="8" xfId="0" applyFill="1" applyBorder="1" applyAlignment="1">
      <alignment horizontal="center" vertical="center" wrapText="1"/>
    </xf>
    <xf numFmtId="0" fontId="0" fillId="2" borderId="12" xfId="0" applyFill="1" applyBorder="1" applyAlignment="1">
      <alignment horizontal="center" vertical="center" wrapText="1"/>
    </xf>
    <xf numFmtId="164" fontId="1" fillId="2" borderId="13" xfId="3" applyFont="1" applyFill="1" applyBorder="1" applyAlignment="1" applyProtection="1">
      <alignment horizontal="center" vertical="center" wrapText="1"/>
    </xf>
    <xf numFmtId="0" fontId="0" fillId="2" borderId="14" xfId="0" applyFill="1" applyBorder="1" applyAlignment="1">
      <alignment horizontal="center" vertical="center" wrapText="1"/>
    </xf>
    <xf numFmtId="0" fontId="0" fillId="2" borderId="4" xfId="0" applyFill="1" applyBorder="1" applyAlignment="1">
      <alignment horizontal="center" vertical="center" wrapText="1"/>
    </xf>
    <xf numFmtId="0" fontId="0" fillId="2" borderId="15" xfId="0" applyFill="1" applyBorder="1" applyAlignment="1">
      <alignment horizontal="center" vertical="center" wrapText="1"/>
    </xf>
    <xf numFmtId="10" fontId="1" fillId="2" borderId="12" xfId="1" applyNumberFormat="1" applyFont="1" applyFill="1" applyBorder="1" applyAlignment="1" applyProtection="1">
      <alignment horizontal="center" vertical="center" wrapText="1"/>
    </xf>
    <xf numFmtId="10" fontId="1" fillId="2" borderId="4" xfId="1" applyNumberFormat="1" applyFont="1" applyFill="1" applyBorder="1" applyAlignment="1" applyProtection="1">
      <alignment horizontal="center" vertical="center" wrapText="1"/>
    </xf>
    <xf numFmtId="0" fontId="0" fillId="0" borderId="0" xfId="0" applyAlignment="1">
      <alignment horizontal="left" wrapText="1"/>
    </xf>
    <xf numFmtId="0" fontId="4" fillId="0" borderId="0" xfId="0" applyFont="1"/>
    <xf numFmtId="0" fontId="4" fillId="0" borderId="0" xfId="0" applyFont="1" applyAlignment="1">
      <alignment horizontal="right"/>
    </xf>
    <xf numFmtId="0" fontId="0" fillId="3" borderId="16" xfId="0" applyFill="1" applyBorder="1" applyAlignment="1">
      <alignment horizontal="right"/>
    </xf>
    <xf numFmtId="0" fontId="0" fillId="2" borderId="19" xfId="0" applyFill="1" applyBorder="1" applyAlignment="1">
      <alignment horizontal="right"/>
    </xf>
    <xf numFmtId="164" fontId="0" fillId="0" borderId="26" xfId="3" applyFont="1" applyBorder="1"/>
    <xf numFmtId="44" fontId="0" fillId="0" borderId="15" xfId="0" applyNumberFormat="1" applyBorder="1"/>
    <xf numFmtId="164" fontId="5" fillId="5" borderId="4" xfId="3" applyFont="1" applyFill="1" applyBorder="1" applyAlignment="1" applyProtection="1">
      <alignment horizontal="left"/>
    </xf>
    <xf numFmtId="164" fontId="1" fillId="6" borderId="5" xfId="3" applyFont="1" applyFill="1" applyBorder="1" applyProtection="1"/>
    <xf numFmtId="0" fontId="7" fillId="6" borderId="5" xfId="0" applyFont="1" applyFill="1" applyBorder="1" applyAlignment="1">
      <alignment horizontal="center"/>
    </xf>
    <xf numFmtId="164" fontId="7" fillId="6" borderId="17" xfId="3" applyFont="1" applyFill="1" applyBorder="1" applyAlignment="1" applyProtection="1">
      <alignment horizontal="center"/>
    </xf>
    <xf numFmtId="0" fontId="6" fillId="6" borderId="5" xfId="0" applyFont="1" applyFill="1" applyBorder="1" applyAlignment="1">
      <alignment horizontal="center"/>
    </xf>
    <xf numFmtId="0" fontId="0" fillId="0" borderId="27" xfId="0" applyBorder="1" applyAlignment="1">
      <alignment horizontal="right"/>
    </xf>
    <xf numFmtId="0" fontId="0" fillId="0" borderId="0" xfId="0" applyAlignment="1">
      <alignment horizontal="right"/>
    </xf>
    <xf numFmtId="0" fontId="0" fillId="6" borderId="18" xfId="0" applyFill="1" applyBorder="1"/>
    <xf numFmtId="164" fontId="5" fillId="5" borderId="19" xfId="3" applyFont="1" applyFill="1" applyBorder="1" applyAlignment="1" applyProtection="1">
      <alignment horizontal="right"/>
    </xf>
    <xf numFmtId="0" fontId="0" fillId="0" borderId="27" xfId="0" applyBorder="1"/>
    <xf numFmtId="0" fontId="0" fillId="0" borderId="16" xfId="0" applyBorder="1"/>
    <xf numFmtId="0" fontId="4" fillId="0" borderId="0" xfId="0" applyFont="1" applyAlignment="1">
      <alignment horizontal="center"/>
    </xf>
    <xf numFmtId="0" fontId="0" fillId="0" borderId="19" xfId="0" applyBorder="1"/>
    <xf numFmtId="0" fontId="0" fillId="0" borderId="2" xfId="0" applyBorder="1"/>
    <xf numFmtId="0" fontId="0" fillId="0" borderId="28" xfId="0" applyBorder="1"/>
    <xf numFmtId="0" fontId="0" fillId="0" borderId="18" xfId="0" applyBorder="1"/>
    <xf numFmtId="0" fontId="3" fillId="0" borderId="2" xfId="0" applyFont="1" applyBorder="1"/>
    <xf numFmtId="0" fontId="8" fillId="0" borderId="2" xfId="0" applyFont="1" applyBorder="1"/>
    <xf numFmtId="0" fontId="0" fillId="3" borderId="14" xfId="0" applyFill="1" applyBorder="1" applyAlignment="1" applyProtection="1">
      <alignment horizontal="left"/>
      <protection locked="0"/>
    </xf>
    <xf numFmtId="0" fontId="0" fillId="3" borderId="33" xfId="0" applyFill="1" applyBorder="1" applyAlignment="1" applyProtection="1">
      <alignment horizontal="left"/>
      <protection locked="0"/>
    </xf>
    <xf numFmtId="0" fontId="0" fillId="0" borderId="3" xfId="0" applyBorder="1"/>
    <xf numFmtId="165" fontId="1" fillId="4" borderId="29" xfId="1" applyNumberFormat="1" applyFont="1" applyFill="1" applyBorder="1" applyAlignment="1" applyProtection="1"/>
    <xf numFmtId="165" fontId="1" fillId="6" borderId="17" xfId="1" applyNumberFormat="1" applyFont="1" applyFill="1" applyBorder="1" applyProtection="1"/>
    <xf numFmtId="0" fontId="4" fillId="0" borderId="27" xfId="0" applyFont="1" applyBorder="1"/>
    <xf numFmtId="0" fontId="0" fillId="0" borderId="0" xfId="0" applyAlignment="1">
      <alignment horizontal="right" vertical="top"/>
    </xf>
    <xf numFmtId="0" fontId="0" fillId="0" borderId="28" xfId="0" applyBorder="1" applyAlignment="1">
      <alignment horizontal="right" vertical="top"/>
    </xf>
    <xf numFmtId="0" fontId="9" fillId="0" borderId="0" xfId="4" applyBorder="1" applyProtection="1"/>
    <xf numFmtId="164" fontId="7" fillId="6" borderId="9" xfId="3" applyFont="1" applyFill="1" applyBorder="1" applyAlignment="1" applyProtection="1">
      <alignment horizontal="left"/>
    </xf>
    <xf numFmtId="0" fontId="0" fillId="0" borderId="0" xfId="0" applyAlignment="1">
      <alignment horizontal="center"/>
    </xf>
    <xf numFmtId="164" fontId="5" fillId="3" borderId="9" xfId="3" applyFont="1" applyFill="1" applyBorder="1" applyAlignment="1" applyProtection="1">
      <alignment horizontal="left"/>
    </xf>
    <xf numFmtId="0" fontId="0" fillId="0" borderId="0" xfId="0" applyAlignment="1">
      <alignment vertical="center"/>
    </xf>
    <xf numFmtId="0" fontId="0" fillId="0" borderId="0" xfId="0" applyAlignment="1">
      <alignment vertical="center" wrapText="1"/>
    </xf>
    <xf numFmtId="0" fontId="4" fillId="0" borderId="0" xfId="0" applyFont="1" applyAlignment="1">
      <alignment vertical="center" wrapText="1"/>
    </xf>
    <xf numFmtId="0" fontId="0" fillId="0" borderId="28" xfId="0" applyBorder="1" applyAlignment="1">
      <alignment vertical="center"/>
    </xf>
    <xf numFmtId="0" fontId="0" fillId="0" borderId="0" xfId="0" applyAlignment="1">
      <alignment horizontal="left" vertical="center"/>
    </xf>
    <xf numFmtId="0" fontId="0" fillId="0" borderId="1" xfId="0" applyBorder="1"/>
    <xf numFmtId="0" fontId="0" fillId="0" borderId="19" xfId="0" applyBorder="1" applyAlignment="1">
      <alignment horizontal="center"/>
    </xf>
    <xf numFmtId="0" fontId="9" fillId="0" borderId="0" xfId="4"/>
    <xf numFmtId="0" fontId="0" fillId="0" borderId="2" xfId="0" applyBorder="1" applyAlignment="1">
      <alignment horizontal="center" vertical="center" wrapText="1"/>
    </xf>
    <xf numFmtId="0" fontId="0" fillId="0" borderId="0" xfId="0" applyAlignment="1">
      <alignment horizontal="center" vertical="center" wrapText="1"/>
    </xf>
    <xf numFmtId="0" fontId="0" fillId="2" borderId="30" xfId="0" applyFill="1" applyBorder="1" applyAlignment="1">
      <alignment horizontal="center" wrapText="1"/>
    </xf>
    <xf numFmtId="0" fontId="0" fillId="2" borderId="31" xfId="0" applyFill="1" applyBorder="1" applyAlignment="1">
      <alignment horizontal="center" wrapText="1"/>
    </xf>
    <xf numFmtId="0" fontId="0" fillId="2" borderId="30" xfId="0" applyFill="1" applyBorder="1" applyAlignment="1">
      <alignment horizontal="center"/>
    </xf>
    <xf numFmtId="0" fontId="0" fillId="2" borderId="31" xfId="0" applyFill="1" applyBorder="1" applyAlignment="1">
      <alignment horizontal="center"/>
    </xf>
    <xf numFmtId="9" fontId="1" fillId="3" borderId="4" xfId="1" applyFont="1" applyFill="1" applyBorder="1" applyAlignment="1" applyProtection="1">
      <alignment horizontal="left"/>
      <protection locked="0"/>
    </xf>
    <xf numFmtId="0" fontId="0" fillId="0" borderId="1" xfId="0" applyBorder="1" applyAlignment="1">
      <alignment horizontal="center"/>
    </xf>
    <xf numFmtId="0" fontId="0" fillId="0" borderId="27" xfId="0" applyBorder="1" applyAlignment="1">
      <alignment horizontal="center"/>
    </xf>
    <xf numFmtId="0" fontId="0" fillId="0" borderId="2" xfId="0" applyBorder="1" applyAlignment="1">
      <alignment horizontal="center"/>
    </xf>
    <xf numFmtId="0" fontId="0" fillId="0" borderId="0" xfId="0" applyAlignment="1">
      <alignment horizontal="center"/>
    </xf>
    <xf numFmtId="0" fontId="0" fillId="0" borderId="0" xfId="0" applyAlignment="1">
      <alignment horizontal="center" wrapText="1"/>
    </xf>
    <xf numFmtId="0" fontId="0" fillId="0" borderId="19" xfId="0" applyBorder="1" applyAlignment="1">
      <alignment horizontal="center" wrapText="1"/>
    </xf>
    <xf numFmtId="0" fontId="0" fillId="3" borderId="20" xfId="0" applyFill="1" applyBorder="1" applyAlignment="1" applyProtection="1">
      <alignment horizontal="center"/>
      <protection locked="0"/>
    </xf>
    <xf numFmtId="0" fontId="0" fillId="3" borderId="21" xfId="0" applyFill="1" applyBorder="1" applyAlignment="1" applyProtection="1">
      <alignment horizontal="center"/>
      <protection locked="0"/>
    </xf>
    <xf numFmtId="0" fontId="0" fillId="0" borderId="2"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xf>
    <xf numFmtId="0" fontId="0" fillId="0" borderId="0" xfId="0" applyAlignment="1">
      <alignment vertical="center" wrapText="1"/>
    </xf>
    <xf numFmtId="0" fontId="4" fillId="0" borderId="2" xfId="0" applyFont="1" applyBorder="1" applyAlignment="1">
      <alignment vertical="center" wrapText="1"/>
    </xf>
    <xf numFmtId="0" fontId="4" fillId="0" borderId="0" xfId="0" applyFont="1" applyAlignment="1">
      <alignment vertical="center" wrapText="1"/>
    </xf>
    <xf numFmtId="0" fontId="7" fillId="6" borderId="17" xfId="0" applyFont="1" applyFill="1" applyBorder="1" applyAlignment="1">
      <alignment horizontal="right"/>
    </xf>
    <xf numFmtId="0" fontId="7" fillId="6" borderId="32" xfId="0" applyFont="1" applyFill="1" applyBorder="1" applyAlignment="1">
      <alignment horizontal="right"/>
    </xf>
    <xf numFmtId="0" fontId="0" fillId="2" borderId="17" xfId="0" applyFill="1" applyBorder="1" applyAlignment="1">
      <alignment horizontal="center"/>
    </xf>
    <xf numFmtId="0" fontId="0" fillId="2" borderId="32" xfId="0" applyFill="1" applyBorder="1" applyAlignment="1">
      <alignment horizontal="center"/>
    </xf>
    <xf numFmtId="0" fontId="0" fillId="2" borderId="17" xfId="0" applyFill="1" applyBorder="1" applyAlignment="1">
      <alignment horizontal="center" vertical="center" wrapText="1"/>
    </xf>
    <xf numFmtId="0" fontId="0" fillId="2" borderId="22" xfId="0" applyFill="1" applyBorder="1" applyAlignment="1">
      <alignment horizontal="center" vertical="center" wrapText="1"/>
    </xf>
    <xf numFmtId="164" fontId="7" fillId="6" borderId="23" xfId="3" applyFont="1" applyFill="1" applyBorder="1" applyAlignment="1" applyProtection="1">
      <alignment horizontal="right"/>
    </xf>
    <xf numFmtId="164" fontId="7" fillId="6" borderId="24" xfId="3" applyFont="1" applyFill="1" applyBorder="1" applyAlignment="1" applyProtection="1">
      <alignment horizontal="right"/>
    </xf>
    <xf numFmtId="164" fontId="7" fillId="6" borderId="25" xfId="3" applyFont="1" applyFill="1" applyBorder="1" applyAlignment="1" applyProtection="1">
      <alignment horizontal="right"/>
    </xf>
    <xf numFmtId="0" fontId="4" fillId="0" borderId="0" xfId="0" applyFont="1" applyAlignment="1">
      <alignment horizontal="left"/>
    </xf>
    <xf numFmtId="0" fontId="4" fillId="0" borderId="17" xfId="0" applyFont="1" applyBorder="1" applyAlignment="1">
      <alignment horizontal="center"/>
    </xf>
    <xf numFmtId="0" fontId="4" fillId="0" borderId="32" xfId="0" applyFont="1" applyBorder="1" applyAlignment="1">
      <alignment horizontal="center"/>
    </xf>
    <xf numFmtId="0" fontId="4" fillId="0" borderId="6" xfId="0" applyFont="1" applyBorder="1" applyAlignment="1">
      <alignment horizontal="center"/>
    </xf>
    <xf numFmtId="164" fontId="6" fillId="6" borderId="32" xfId="3" applyFont="1" applyFill="1" applyBorder="1" applyAlignment="1" applyProtection="1">
      <alignment horizontal="center"/>
    </xf>
    <xf numFmtId="0" fontId="0" fillId="0" borderId="0" xfId="0" applyBorder="1" applyAlignment="1">
      <alignment horizontal="center" vertical="center" wrapText="1"/>
    </xf>
    <xf numFmtId="0" fontId="0" fillId="0" borderId="28" xfId="0" applyBorder="1" applyAlignment="1">
      <alignment horizontal="center" vertical="center" wrapText="1"/>
    </xf>
    <xf numFmtId="164" fontId="1" fillId="7" borderId="8" xfId="3" applyFont="1" applyFill="1" applyBorder="1" applyAlignment="1" applyProtection="1">
      <alignment horizontal="left"/>
      <protection locked="0"/>
    </xf>
  </cellXfs>
  <cellStyles count="5">
    <cellStyle name="Hyperlink" xfId="4" builtinId="8"/>
    <cellStyle name="Procent" xfId="1" builtinId="5"/>
    <cellStyle name="Standaard" xfId="0" builtinId="0"/>
    <cellStyle name="Standaard 2" xfId="2" xr:uid="{00000000-0005-0000-0000-000002000000}"/>
    <cellStyle name="Valuta" xfId="3" builtinId="4"/>
  </cellStyles>
  <dxfs count="33">
    <dxf>
      <font>
        <color rgb="FF9C0006"/>
      </font>
      <fill>
        <patternFill>
          <bgColor rgb="FFFFC7CE"/>
        </patternFill>
      </fill>
    </dxf>
    <dxf>
      <fill>
        <patternFill>
          <bgColor rgb="FFFFFF00"/>
        </patternFill>
      </fill>
    </dxf>
    <dxf>
      <font>
        <color rgb="FF9C0006"/>
      </font>
      <fill>
        <patternFill>
          <bgColor rgb="FFFFC7CE"/>
        </patternFill>
      </fill>
    </dxf>
    <dxf>
      <font>
        <color rgb="FFFF0000"/>
      </font>
      <fill>
        <patternFill>
          <bgColor rgb="FFFF9999"/>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ill>
        <patternFill>
          <bgColor rgb="FFFFFF00"/>
        </patternFill>
      </fill>
    </dxf>
    <dxf>
      <font>
        <color rgb="FF9C0006"/>
      </font>
      <fill>
        <patternFill>
          <bgColor rgb="FFFFC7CE"/>
        </patternFill>
      </fill>
    </dxf>
    <dxf>
      <font>
        <color rgb="FFFF0000"/>
      </font>
      <fill>
        <patternFill>
          <bgColor rgb="FFFF9999"/>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FF0000"/>
      </font>
      <fill>
        <patternFill>
          <bgColor rgb="FFFF9999"/>
        </patternFill>
      </fill>
    </dxf>
    <dxf>
      <font>
        <color rgb="FF9C0006"/>
      </font>
      <fill>
        <patternFill>
          <bgColor rgb="FFFFC7CE"/>
        </patternFill>
      </fill>
    </dxf>
    <dxf>
      <fill>
        <patternFill>
          <bgColor rgb="FFFFFF00"/>
        </patternFill>
      </fill>
    </dxf>
    <dxf>
      <font>
        <color rgb="FF9C0006"/>
      </font>
      <fill>
        <patternFill>
          <bgColor rgb="FFFFC7CE"/>
        </patternFill>
      </fill>
    </dxf>
    <dxf>
      <font>
        <color rgb="FFFF0000"/>
      </font>
      <fill>
        <patternFill>
          <bgColor rgb="FFFF9999"/>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numFmt numFmtId="0" formatCode="General"/>
    </dxf>
    <dxf>
      <numFmt numFmtId="0" formatCode="General"/>
    </dxf>
  </dxfs>
  <tableStyles count="0" defaultTableStyle="TableStyleMedium2" defaultPivotStyle="PivotStyleLight16"/>
  <colors>
    <mruColors>
      <color rgb="FFFF9999"/>
      <color rgb="FF2B979D"/>
      <color rgb="FFCC5621"/>
      <color rgb="FF5D60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1501140</xdr:colOff>
      <xdr:row>6</xdr:row>
      <xdr:rowOff>363855</xdr:rowOff>
    </xdr:to>
    <xdr:pic>
      <xdr:nvPicPr>
        <xdr:cNvPr id="7" name="Afbeelding 6">
          <a:extLst>
            <a:ext uri="{FF2B5EF4-FFF2-40B4-BE49-F238E27FC236}">
              <a16:creationId xmlns:a16="http://schemas.microsoft.com/office/drawing/2014/main" id="{2C0B31A7-F415-4E3E-9EF4-5354A14F6E5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0" y="0"/>
          <a:ext cx="5153025" cy="204978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B1C7C53-B455-46C3-88BF-83A3A6E2BA40}" name="Tabel2" displayName="Tabel2" ref="C15:F37" totalsRowShown="0">
  <autoFilter ref="C15:F37" xr:uid="{1796FDB4-6BB6-4909-92B1-74BF27FB727C}"/>
  <tableColumns count="4">
    <tableColumn id="1" xr3:uid="{E387E6C6-B90A-4982-AD14-87E8DEB43DAF}" name="Maatregel"/>
    <tableColumn id="2" xr3:uid="{DA9C2007-4DF5-4CF2-96C8-75DD12E03B23}" name="1"/>
    <tableColumn id="3" xr3:uid="{ED6D12BA-9080-4CD3-AC3F-C6E45DB76810}" name="2" dataDxfId="32">
      <calculatedColumnFormula>IF(Aanvraag!#REF!="Veiligheid",Aanvraag!B14,0)</calculatedColumnFormula>
    </tableColumn>
    <tableColumn id="4" xr3:uid="{B7C64F08-8B11-43AD-92D1-7C7FCDCE64A6}" name="3" dataDxfId="31">
      <calculatedColumnFormula>IF(Aanvraag!#REF!="Integrale toegankelijkheid",Aanvraag!B14,0)</calculatedColumnFormula>
    </tableColumn>
  </tableColumns>
  <tableStyleInfo name="TableStyleLight1"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laanderen.be/cjm/nl/cultuur-en-jeugdinfrastructuur/energiescans-en-quick-wins-jeugdinfrastructuur"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laanderen.be/cjm/nl/platform-kunst-opdracht/dienstverlening" TargetMode="External"/><Relationship Id="rId1" Type="http://schemas.openxmlformats.org/officeDocument/2006/relationships/hyperlink" Target="https://codex.vlaanderen.be/PrintDocument.ashx?id=1030423&amp;datum=&amp;geannoteerd=false&amp;print=false"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5D56C-CD2E-4152-80C1-C6077E51BEA2}">
  <dimension ref="A1:J43"/>
  <sheetViews>
    <sheetView tabSelected="1" zoomScaleNormal="100" workbookViewId="0">
      <selection activeCell="B36" sqref="B36"/>
    </sheetView>
  </sheetViews>
  <sheetFormatPr defaultRowHeight="15" x14ac:dyDescent="0.25"/>
  <cols>
    <col min="1" max="1" width="53.28515625" customWidth="1"/>
    <col min="2" max="2" width="31.42578125" customWidth="1"/>
    <col min="3" max="3" width="23" customWidth="1"/>
    <col min="4" max="4" width="32.7109375" customWidth="1"/>
    <col min="5" max="5" width="17.42578125" customWidth="1"/>
    <col min="6" max="6" width="21.5703125" customWidth="1"/>
    <col min="8" max="8" width="41.7109375" customWidth="1"/>
  </cols>
  <sheetData>
    <row r="1" spans="1:10" ht="61.9" customHeight="1" x14ac:dyDescent="0.25">
      <c r="A1" s="68"/>
      <c r="B1" s="69"/>
      <c r="C1" s="69"/>
      <c r="D1" s="46" t="s">
        <v>0</v>
      </c>
      <c r="E1" s="32"/>
      <c r="F1" s="32"/>
      <c r="G1" s="32"/>
      <c r="H1" s="32"/>
      <c r="I1" s="32"/>
      <c r="J1" s="33"/>
    </row>
    <row r="2" spans="1:10" ht="15.75" thickBot="1" x14ac:dyDescent="0.3">
      <c r="A2" s="70"/>
      <c r="B2" s="71"/>
      <c r="C2" s="71"/>
      <c r="D2" s="34" t="s">
        <v>1</v>
      </c>
      <c r="E2" s="34" t="s">
        <v>2</v>
      </c>
      <c r="F2" s="72"/>
      <c r="G2" s="72"/>
      <c r="H2" s="72"/>
      <c r="I2" s="72"/>
      <c r="J2" s="73"/>
    </row>
    <row r="3" spans="1:10" x14ac:dyDescent="0.25">
      <c r="A3" s="70"/>
      <c r="B3" s="71"/>
      <c r="C3" s="71"/>
      <c r="D3" s="28" t="s">
        <v>3</v>
      </c>
      <c r="E3" s="19"/>
      <c r="F3" s="72"/>
      <c r="G3" s="72"/>
      <c r="H3" s="72"/>
      <c r="I3" s="72"/>
      <c r="J3" s="73"/>
    </row>
    <row r="4" spans="1:10" x14ac:dyDescent="0.25">
      <c r="A4" s="36"/>
      <c r="D4" s="29" t="s">
        <v>4</v>
      </c>
      <c r="E4" s="20"/>
      <c r="J4" s="35"/>
    </row>
    <row r="5" spans="1:10" x14ac:dyDescent="0.25">
      <c r="A5" s="36"/>
      <c r="D5" s="47" t="s">
        <v>5</v>
      </c>
      <c r="E5" s="31"/>
      <c r="J5" s="35"/>
    </row>
    <row r="6" spans="1:10" ht="13.9" customHeight="1" thickBot="1" x14ac:dyDescent="0.4">
      <c r="A6" s="39"/>
      <c r="D6" s="48" t="s">
        <v>6</v>
      </c>
      <c r="E6" s="30"/>
      <c r="J6" s="35"/>
    </row>
    <row r="7" spans="1:10" ht="53.45" customHeight="1" thickBot="1" x14ac:dyDescent="0.4">
      <c r="A7" s="40" t="s">
        <v>60</v>
      </c>
      <c r="D7" s="76"/>
      <c r="E7" s="77"/>
      <c r="F7" s="77"/>
      <c r="G7" s="57"/>
      <c r="H7" s="57"/>
      <c r="J7" s="35"/>
    </row>
    <row r="8" spans="1:10" ht="15.75" thickBot="1" x14ac:dyDescent="0.3">
      <c r="A8" s="2" t="s">
        <v>8</v>
      </c>
      <c r="B8" s="74"/>
      <c r="C8" s="75"/>
      <c r="D8" s="76"/>
      <c r="E8" s="77"/>
      <c r="F8" s="77"/>
      <c r="G8" s="57"/>
      <c r="H8" s="57"/>
      <c r="J8" s="35"/>
    </row>
    <row r="9" spans="1:10" ht="14.45" customHeight="1" x14ac:dyDescent="0.25">
      <c r="A9" s="2" t="s">
        <v>9</v>
      </c>
      <c r="B9" s="74"/>
      <c r="C9" s="75"/>
      <c r="D9" s="61" t="s">
        <v>65</v>
      </c>
      <c r="E9" s="62"/>
      <c r="F9" s="62"/>
      <c r="G9" s="57"/>
      <c r="H9" s="57"/>
      <c r="J9" s="35"/>
    </row>
    <row r="10" spans="1:10" ht="14.45" customHeight="1" x14ac:dyDescent="0.25">
      <c r="A10" s="3" t="s">
        <v>10</v>
      </c>
      <c r="B10" s="67"/>
      <c r="C10" s="67"/>
      <c r="D10" s="61"/>
      <c r="E10" s="62"/>
      <c r="F10" s="62"/>
      <c r="G10" s="57"/>
      <c r="H10" s="57"/>
      <c r="J10" s="35"/>
    </row>
    <row r="11" spans="1:10" ht="21.75" thickBot="1" x14ac:dyDescent="0.4">
      <c r="A11" s="39" t="s">
        <v>11</v>
      </c>
      <c r="D11" s="57"/>
      <c r="E11" s="57"/>
      <c r="F11" s="57"/>
      <c r="G11" s="57"/>
      <c r="H11" s="57"/>
      <c r="J11" s="35"/>
    </row>
    <row r="12" spans="1:10" x14ac:dyDescent="0.25">
      <c r="A12" s="63" t="s">
        <v>59</v>
      </c>
      <c r="B12" s="65" t="s">
        <v>13</v>
      </c>
      <c r="C12" s="65" t="s">
        <v>12</v>
      </c>
      <c r="D12" s="57"/>
      <c r="E12" s="57"/>
      <c r="F12" s="57"/>
      <c r="G12" s="57"/>
      <c r="H12" s="57"/>
      <c r="J12" s="35"/>
    </row>
    <row r="13" spans="1:10" ht="15.75" thickBot="1" x14ac:dyDescent="0.3">
      <c r="A13" s="64"/>
      <c r="B13" s="66"/>
      <c r="C13" s="66"/>
      <c r="D13" s="57"/>
      <c r="E13" s="57"/>
      <c r="F13" s="57"/>
      <c r="G13" s="57"/>
      <c r="H13" s="57"/>
      <c r="J13" s="35"/>
    </row>
    <row r="14" spans="1:10" x14ac:dyDescent="0.25">
      <c r="A14" s="41" t="s">
        <v>14</v>
      </c>
      <c r="B14" s="5">
        <v>0</v>
      </c>
      <c r="C14" s="23">
        <f>B14+B14*B$10</f>
        <v>0</v>
      </c>
      <c r="D14" s="78" t="s">
        <v>64</v>
      </c>
      <c r="E14" s="79"/>
      <c r="F14" s="79"/>
      <c r="G14" s="79"/>
      <c r="H14" s="79"/>
      <c r="J14" s="35"/>
    </row>
    <row r="15" spans="1:10" x14ac:dyDescent="0.25">
      <c r="A15" s="41" t="s">
        <v>15</v>
      </c>
      <c r="B15" s="5">
        <v>0</v>
      </c>
      <c r="C15" s="23">
        <f t="shared" ref="C15:C33" si="0">B15+B15*B$10</f>
        <v>0</v>
      </c>
      <c r="D15" s="78"/>
      <c r="E15" s="79"/>
      <c r="F15" s="79"/>
      <c r="G15" s="79"/>
      <c r="H15" s="79"/>
      <c r="J15" s="35"/>
    </row>
    <row r="16" spans="1:10" x14ac:dyDescent="0.25">
      <c r="A16" s="41" t="s">
        <v>16</v>
      </c>
      <c r="B16" s="5">
        <v>0</v>
      </c>
      <c r="C16" s="23">
        <f t="shared" si="0"/>
        <v>0</v>
      </c>
      <c r="D16" s="78"/>
      <c r="E16" s="79"/>
      <c r="F16" s="79"/>
      <c r="G16" s="79"/>
      <c r="H16" s="79"/>
      <c r="J16" s="35"/>
    </row>
    <row r="17" spans="1:10" x14ac:dyDescent="0.25">
      <c r="A17" s="41" t="s">
        <v>17</v>
      </c>
      <c r="B17" s="5">
        <v>0</v>
      </c>
      <c r="C17" s="23">
        <f t="shared" si="0"/>
        <v>0</v>
      </c>
      <c r="D17" s="78"/>
      <c r="E17" s="79"/>
      <c r="F17" s="79"/>
      <c r="G17" s="79"/>
      <c r="H17" s="79"/>
      <c r="J17" s="35"/>
    </row>
    <row r="18" spans="1:10" x14ac:dyDescent="0.25">
      <c r="A18" s="41" t="s">
        <v>18</v>
      </c>
      <c r="B18" s="5">
        <v>0</v>
      </c>
      <c r="C18" s="23">
        <f t="shared" si="0"/>
        <v>0</v>
      </c>
      <c r="D18" s="78"/>
      <c r="E18" s="79"/>
      <c r="F18" s="79"/>
      <c r="G18" s="79"/>
      <c r="H18" s="79"/>
      <c r="J18" s="35"/>
    </row>
    <row r="19" spans="1:10" x14ac:dyDescent="0.25">
      <c r="A19" s="41" t="s">
        <v>19</v>
      </c>
      <c r="B19" s="5">
        <v>0</v>
      </c>
      <c r="C19" s="23">
        <f t="shared" si="0"/>
        <v>0</v>
      </c>
      <c r="D19" s="78"/>
      <c r="E19" s="79"/>
      <c r="F19" s="79"/>
      <c r="G19" s="79"/>
      <c r="H19" s="79"/>
      <c r="J19" s="35"/>
    </row>
    <row r="20" spans="1:10" x14ac:dyDescent="0.25">
      <c r="A20" s="41" t="s">
        <v>20</v>
      </c>
      <c r="B20" s="5">
        <v>0</v>
      </c>
      <c r="C20" s="23">
        <f t="shared" si="0"/>
        <v>0</v>
      </c>
      <c r="D20" s="78"/>
      <c r="E20" s="79"/>
      <c r="F20" s="79"/>
      <c r="G20" s="79"/>
      <c r="H20" s="79"/>
      <c r="J20" s="35"/>
    </row>
    <row r="21" spans="1:10" x14ac:dyDescent="0.25">
      <c r="A21" s="41" t="s">
        <v>21</v>
      </c>
      <c r="B21" s="5">
        <v>0</v>
      </c>
      <c r="C21" s="23">
        <f t="shared" si="0"/>
        <v>0</v>
      </c>
      <c r="D21" s="78"/>
      <c r="E21" s="79"/>
      <c r="F21" s="79"/>
      <c r="G21" s="79"/>
      <c r="H21" s="79"/>
      <c r="J21" s="35"/>
    </row>
    <row r="22" spans="1:10" x14ac:dyDescent="0.25">
      <c r="A22" s="41" t="s">
        <v>22</v>
      </c>
      <c r="B22" s="5">
        <v>0</v>
      </c>
      <c r="C22" s="23">
        <f t="shared" si="0"/>
        <v>0</v>
      </c>
      <c r="D22" s="78"/>
      <c r="E22" s="79"/>
      <c r="F22" s="79"/>
      <c r="G22" s="79"/>
      <c r="H22" s="79"/>
      <c r="J22" s="35"/>
    </row>
    <row r="23" spans="1:10" x14ac:dyDescent="0.25">
      <c r="A23" s="41" t="s">
        <v>23</v>
      </c>
      <c r="B23" s="5">
        <v>0</v>
      </c>
      <c r="C23" s="23">
        <f t="shared" si="0"/>
        <v>0</v>
      </c>
      <c r="D23" s="49" t="s">
        <v>63</v>
      </c>
      <c r="J23" s="35"/>
    </row>
    <row r="24" spans="1:10" x14ac:dyDescent="0.25">
      <c r="A24" s="41"/>
      <c r="B24" s="5">
        <v>0</v>
      </c>
      <c r="C24" s="23">
        <f t="shared" si="0"/>
        <v>0</v>
      </c>
      <c r="J24" s="35"/>
    </row>
    <row r="25" spans="1:10" ht="17.25" x14ac:dyDescent="0.25">
      <c r="A25" s="41"/>
      <c r="B25" s="5">
        <v>0</v>
      </c>
      <c r="C25" s="23">
        <f t="shared" si="0"/>
        <v>0</v>
      </c>
      <c r="D25" s="29"/>
      <c r="E25" s="80"/>
      <c r="F25" s="80"/>
      <c r="G25" s="80"/>
      <c r="H25" s="80"/>
      <c r="J25" s="35"/>
    </row>
    <row r="26" spans="1:10" ht="17.25" x14ac:dyDescent="0.25">
      <c r="A26" s="41"/>
      <c r="B26" s="5">
        <v>0</v>
      </c>
      <c r="C26" s="23">
        <f t="shared" si="0"/>
        <v>0</v>
      </c>
      <c r="D26" s="29"/>
      <c r="E26" s="80"/>
      <c r="F26" s="80"/>
      <c r="G26" s="80"/>
      <c r="H26" s="80"/>
      <c r="J26" s="35"/>
    </row>
    <row r="27" spans="1:10" ht="17.25" x14ac:dyDescent="0.25">
      <c r="A27" s="41"/>
      <c r="B27" s="5">
        <v>0</v>
      </c>
      <c r="C27" s="23">
        <f t="shared" si="0"/>
        <v>0</v>
      </c>
      <c r="D27" s="29"/>
      <c r="E27" s="80"/>
      <c r="F27" s="80"/>
      <c r="G27" s="80"/>
      <c r="H27" s="80"/>
      <c r="J27" s="35"/>
    </row>
    <row r="28" spans="1:10" x14ac:dyDescent="0.25">
      <c r="A28" s="41"/>
      <c r="B28" s="5">
        <v>0</v>
      </c>
      <c r="C28" s="23">
        <f t="shared" si="0"/>
        <v>0</v>
      </c>
      <c r="J28" s="35"/>
    </row>
    <row r="29" spans="1:10" x14ac:dyDescent="0.25">
      <c r="A29" s="41"/>
      <c r="B29" s="5">
        <v>0</v>
      </c>
      <c r="C29" s="23">
        <f t="shared" si="0"/>
        <v>0</v>
      </c>
      <c r="J29" s="35"/>
    </row>
    <row r="30" spans="1:10" x14ac:dyDescent="0.25">
      <c r="A30" s="41"/>
      <c r="B30" s="5">
        <v>0</v>
      </c>
      <c r="C30" s="23">
        <f t="shared" si="0"/>
        <v>0</v>
      </c>
      <c r="J30" s="35"/>
    </row>
    <row r="31" spans="1:10" x14ac:dyDescent="0.25">
      <c r="A31" s="42"/>
      <c r="B31" s="6">
        <v>0</v>
      </c>
      <c r="C31" s="23">
        <f t="shared" si="0"/>
        <v>0</v>
      </c>
      <c r="J31" s="35"/>
    </row>
    <row r="32" spans="1:10" x14ac:dyDescent="0.25">
      <c r="A32" s="42"/>
      <c r="B32" s="6">
        <v>0</v>
      </c>
      <c r="C32" s="23">
        <f t="shared" si="0"/>
        <v>0</v>
      </c>
      <c r="D32" s="81"/>
      <c r="E32" s="81"/>
      <c r="F32" s="81"/>
      <c r="G32" s="53"/>
      <c r="H32" s="53"/>
      <c r="J32" s="35"/>
    </row>
    <row r="33" spans="1:10" ht="15.75" thickBot="1" x14ac:dyDescent="0.3">
      <c r="A33" s="42"/>
      <c r="B33" s="6">
        <v>0</v>
      </c>
      <c r="C33" s="23">
        <f t="shared" si="0"/>
        <v>0</v>
      </c>
      <c r="D33" s="81"/>
      <c r="E33" s="81"/>
      <c r="F33" s="81"/>
      <c r="G33" s="53"/>
      <c r="H33" s="53"/>
      <c r="J33" s="35"/>
    </row>
    <row r="34" spans="1:10" ht="14.45" customHeight="1" thickBot="1" x14ac:dyDescent="0.3">
      <c r="A34" s="25" t="s">
        <v>66</v>
      </c>
      <c r="B34" s="26">
        <f>SUM(B14:B33)</f>
        <v>0</v>
      </c>
      <c r="C34" s="97">
        <f>SUM(C14:C33)</f>
        <v>0</v>
      </c>
      <c r="D34" s="54"/>
      <c r="E34" s="54"/>
      <c r="F34" s="54"/>
      <c r="G34" s="53"/>
      <c r="H34" s="53"/>
      <c r="J34" s="35"/>
    </row>
    <row r="35" spans="1:10" ht="15.75" thickBot="1" x14ac:dyDescent="0.3">
      <c r="A35" s="4"/>
      <c r="B35" s="84" t="s">
        <v>62</v>
      </c>
      <c r="C35" s="85"/>
      <c r="D35" s="53"/>
      <c r="E35" s="53"/>
      <c r="F35" s="53"/>
      <c r="G35" s="53"/>
      <c r="H35" s="53"/>
      <c r="J35" s="35"/>
    </row>
    <row r="36" spans="1:10" ht="15" customHeight="1" thickBot="1" x14ac:dyDescent="0.3">
      <c r="A36" s="4" t="s">
        <v>68</v>
      </c>
      <c r="B36" s="52"/>
      <c r="C36" s="44" t="e">
        <f>B36/C34</f>
        <v>#DIV/0!</v>
      </c>
      <c r="D36" s="82" t="s">
        <v>61</v>
      </c>
      <c r="E36" s="83"/>
      <c r="F36" s="83"/>
      <c r="G36" s="55"/>
      <c r="H36" s="55"/>
      <c r="J36" s="35"/>
    </row>
    <row r="37" spans="1:10" ht="15.75" thickBot="1" x14ac:dyDescent="0.3">
      <c r="A37" s="4"/>
      <c r="B37" s="86"/>
      <c r="C37" s="87"/>
      <c r="D37" s="82"/>
      <c r="E37" s="83"/>
      <c r="F37" s="83"/>
      <c r="G37" s="55"/>
      <c r="H37" s="55"/>
      <c r="J37" s="35"/>
    </row>
    <row r="38" spans="1:10" ht="15" customHeight="1" thickBot="1" x14ac:dyDescent="0.3">
      <c r="A38" s="4" t="s">
        <v>24</v>
      </c>
      <c r="B38" s="100">
        <f>C34-B36</f>
        <v>0</v>
      </c>
      <c r="C38" s="44" t="e">
        <f>B38/C34</f>
        <v>#DIV/0!</v>
      </c>
      <c r="D38" s="98" t="s">
        <v>67</v>
      </c>
      <c r="E38" s="98"/>
      <c r="F38" s="98"/>
      <c r="G38" s="55"/>
      <c r="H38" s="55"/>
      <c r="J38" s="35"/>
    </row>
    <row r="39" spans="1:10" ht="14.45" customHeight="1" thickBot="1" x14ac:dyDescent="0.3">
      <c r="A39" s="4"/>
      <c r="B39" s="86"/>
      <c r="C39" s="87"/>
      <c r="D39" s="98"/>
      <c r="E39" s="98"/>
      <c r="F39" s="98"/>
      <c r="G39" s="53"/>
      <c r="H39" s="53"/>
      <c r="J39" s="35"/>
    </row>
    <row r="40" spans="1:10" ht="15.75" thickBot="1" x14ac:dyDescent="0.3">
      <c r="A40" s="27" t="s">
        <v>25</v>
      </c>
      <c r="B40" s="24">
        <f>SUM(B38+B36)</f>
        <v>0</v>
      </c>
      <c r="C40" s="45" t="e">
        <f>SUM(C38+C36)</f>
        <v>#DIV/0!</v>
      </c>
      <c r="D40" s="98"/>
      <c r="E40" s="98"/>
      <c r="F40" s="98"/>
      <c r="G40" s="53"/>
      <c r="H40" s="53"/>
      <c r="J40" s="35"/>
    </row>
    <row r="41" spans="1:10" x14ac:dyDescent="0.25">
      <c r="A41" s="36"/>
      <c r="D41" s="98"/>
      <c r="E41" s="98"/>
      <c r="F41" s="98"/>
      <c r="G41" s="53"/>
      <c r="H41" s="53"/>
      <c r="J41" s="35"/>
    </row>
    <row r="42" spans="1:10" x14ac:dyDescent="0.25">
      <c r="A42" s="36"/>
      <c r="D42" s="98"/>
      <c r="E42" s="98"/>
      <c r="F42" s="98"/>
      <c r="G42" s="53"/>
      <c r="H42" s="53"/>
      <c r="J42" s="35"/>
    </row>
    <row r="43" spans="1:10" ht="15.75" thickBot="1" x14ac:dyDescent="0.3">
      <c r="A43" s="43"/>
      <c r="B43" s="37"/>
      <c r="C43" s="37"/>
      <c r="D43" s="99"/>
      <c r="E43" s="99"/>
      <c r="F43" s="99"/>
      <c r="G43" s="56"/>
      <c r="H43" s="56"/>
      <c r="I43" s="37"/>
      <c r="J43" s="38"/>
    </row>
  </sheetData>
  <protectedRanges>
    <protectedRange sqref="B36 B38 B8:C10 A14:B33" name="invulbaar_2"/>
  </protectedRanges>
  <mergeCells count="20">
    <mergeCell ref="B35:C35"/>
    <mergeCell ref="B37:C37"/>
    <mergeCell ref="B39:C39"/>
    <mergeCell ref="D38:F43"/>
    <mergeCell ref="E25:H25"/>
    <mergeCell ref="E26:H26"/>
    <mergeCell ref="E27:H27"/>
    <mergeCell ref="D32:F33"/>
    <mergeCell ref="D36:F37"/>
    <mergeCell ref="D14:H22"/>
    <mergeCell ref="A1:C3"/>
    <mergeCell ref="F2:J3"/>
    <mergeCell ref="B8:C8"/>
    <mergeCell ref="B9:C9"/>
    <mergeCell ref="D7:F8"/>
    <mergeCell ref="D9:F10"/>
    <mergeCell ref="A12:A13"/>
    <mergeCell ref="B12:B13"/>
    <mergeCell ref="C12:C13"/>
    <mergeCell ref="B10:C10"/>
  </mergeCells>
  <phoneticPr fontId="11" type="noConversion"/>
  <conditionalFormatting sqref="C37">
    <cfRule type="cellIs" dxfId="9" priority="28" operator="greaterThan">
      <formula>0.6005</formula>
    </cfRule>
  </conditionalFormatting>
  <conditionalFormatting sqref="B40">
    <cfRule type="cellIs" dxfId="8" priority="24" operator="equal">
      <formula>$C$34</formula>
    </cfRule>
  </conditionalFormatting>
  <conditionalFormatting sqref="C40">
    <cfRule type="cellIs" dxfId="7" priority="13" operator="greaterThan">
      <formula>1</formula>
    </cfRule>
    <cfRule type="cellIs" dxfId="6" priority="14" operator="lessThan">
      <formula>1</formula>
    </cfRule>
    <cfRule type="cellIs" dxfId="5" priority="23" operator="equal">
      <formula>1</formula>
    </cfRule>
  </conditionalFormatting>
  <conditionalFormatting sqref="C36">
    <cfRule type="cellIs" dxfId="4" priority="15" operator="greaterThan">
      <formula>0.8001</formula>
    </cfRule>
    <cfRule type="cellIs" dxfId="3" priority="22" operator="greaterThan">
      <formula>0.8001</formula>
    </cfRule>
  </conditionalFormatting>
  <conditionalFormatting sqref="B34">
    <cfRule type="cellIs" dxfId="2" priority="27" operator="greaterThan">
      <formula>#REF!</formula>
    </cfRule>
  </conditionalFormatting>
  <conditionalFormatting sqref="B36">
    <cfRule type="cellIs" dxfId="1" priority="1" operator="equal">
      <formula>0</formula>
    </cfRule>
    <cfRule type="cellIs" dxfId="0" priority="2" operator="greaterThan">
      <formula>10000</formula>
    </cfRule>
  </conditionalFormatting>
  <hyperlinks>
    <hyperlink ref="D23" r:id="rId1" xr:uid="{25868466-9FFA-4FDF-B1FD-2187DFA099DF}"/>
  </hyperlinks>
  <pageMargins left="0.7" right="0.7" top="0.75" bottom="0.75" header="0.3" footer="0.3"/>
  <pageSetup paperSize="9" orientation="portrait"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0"/>
  <sheetViews>
    <sheetView workbookViewId="0">
      <selection activeCell="A4" sqref="A4:D4"/>
    </sheetView>
  </sheetViews>
  <sheetFormatPr defaultRowHeight="15" x14ac:dyDescent="0.25"/>
  <cols>
    <col min="1" max="1" width="52.28515625" customWidth="1"/>
    <col min="2" max="2" width="32.5703125" customWidth="1"/>
    <col min="3" max="3" width="17.28515625" customWidth="1"/>
    <col min="4" max="4" width="33.7109375" customWidth="1"/>
    <col min="6" max="6" width="12.28515625" bestFit="1" customWidth="1"/>
  </cols>
  <sheetData>
    <row r="1" spans="1:11" ht="14.45" customHeight="1" x14ac:dyDescent="0.25"/>
    <row r="2" spans="1:11" ht="21" x14ac:dyDescent="0.35">
      <c r="A2" s="1" t="s">
        <v>26</v>
      </c>
    </row>
    <row r="4" spans="1:11" ht="44.45" customHeight="1" x14ac:dyDescent="0.25">
      <c r="A4" s="72" t="s">
        <v>27</v>
      </c>
      <c r="B4" s="72"/>
      <c r="C4" s="72"/>
      <c r="D4" s="72"/>
      <c r="E4" s="16"/>
    </row>
    <row r="5" spans="1:11" x14ac:dyDescent="0.25">
      <c r="A5" s="18" t="s">
        <v>28</v>
      </c>
      <c r="B5" s="93" t="s">
        <v>29</v>
      </c>
      <c r="C5" s="93"/>
      <c r="D5" s="93"/>
    </row>
    <row r="6" spans="1:11" x14ac:dyDescent="0.25">
      <c r="A6" s="17"/>
      <c r="B6" s="93" t="s">
        <v>30</v>
      </c>
      <c r="C6" s="93"/>
      <c r="D6" s="93"/>
    </row>
    <row r="7" spans="1:11" x14ac:dyDescent="0.25">
      <c r="B7" s="17" t="s">
        <v>31</v>
      </c>
    </row>
    <row r="8" spans="1:11" x14ac:dyDescent="0.25">
      <c r="B8" s="17" t="s">
        <v>32</v>
      </c>
    </row>
    <row r="9" spans="1:11" x14ac:dyDescent="0.25">
      <c r="A9" s="60" t="s">
        <v>33</v>
      </c>
    </row>
    <row r="10" spans="1:11" x14ac:dyDescent="0.25">
      <c r="A10" t="s">
        <v>34</v>
      </c>
      <c r="C10" s="60" t="s">
        <v>35</v>
      </c>
    </row>
    <row r="11" spans="1:11" ht="15.75" thickBot="1" x14ac:dyDescent="0.3"/>
    <row r="12" spans="1:11" ht="14.45" customHeight="1" thickBot="1" x14ac:dyDescent="0.3">
      <c r="A12" s="8" t="s">
        <v>36</v>
      </c>
      <c r="B12" s="88" t="s">
        <v>37</v>
      </c>
      <c r="C12" s="89"/>
      <c r="D12" s="7"/>
      <c r="F12" s="72" t="s">
        <v>38</v>
      </c>
      <c r="G12" s="72"/>
      <c r="H12" s="72"/>
      <c r="I12" s="72"/>
      <c r="J12" s="72"/>
      <c r="K12" s="72"/>
    </row>
    <row r="13" spans="1:11" x14ac:dyDescent="0.25">
      <c r="A13" s="8" t="s">
        <v>39</v>
      </c>
      <c r="B13" s="9" t="s">
        <v>40</v>
      </c>
      <c r="C13" s="14">
        <v>1.4999999999999999E-2</v>
      </c>
      <c r="D13" s="10">
        <f>IF(D12&gt;1000000,15000,D12*C13)</f>
        <v>0</v>
      </c>
      <c r="F13" s="72"/>
      <c r="G13" s="72"/>
      <c r="H13" s="72"/>
      <c r="I13" s="72"/>
      <c r="J13" s="72"/>
      <c r="K13" s="72"/>
    </row>
    <row r="14" spans="1:11" x14ac:dyDescent="0.25">
      <c r="A14" s="11" t="s">
        <v>41</v>
      </c>
      <c r="B14" s="12" t="s">
        <v>42</v>
      </c>
      <c r="C14" s="15">
        <v>0.01</v>
      </c>
      <c r="D14" s="22">
        <f>IF(D12&lt;1000000,0,IF(D12&gt;3000000,((3000000-1000000)*C14),(D12-1000000)*C14))</f>
        <v>0</v>
      </c>
      <c r="F14" s="72"/>
      <c r="G14" s="72"/>
      <c r="H14" s="72"/>
      <c r="I14" s="72"/>
      <c r="J14" s="72"/>
      <c r="K14" s="72"/>
    </row>
    <row r="15" spans="1:11" x14ac:dyDescent="0.25">
      <c r="A15" s="11" t="s">
        <v>43</v>
      </c>
      <c r="B15" s="12" t="s">
        <v>44</v>
      </c>
      <c r="C15" s="15">
        <v>5.0000000000000001E-3</v>
      </c>
      <c r="D15" s="21">
        <f>IF(D12&lt;3000000,0,IF(D12&gt;100000000,(100000000-3000000)*C15,(D12-3000000)*C15))</f>
        <v>0</v>
      </c>
      <c r="F15" s="72"/>
      <c r="G15" s="72"/>
      <c r="H15" s="72"/>
      <c r="I15" s="72"/>
      <c r="J15" s="72"/>
      <c r="K15" s="72"/>
    </row>
    <row r="16" spans="1:11" x14ac:dyDescent="0.25">
      <c r="A16" s="11" t="s">
        <v>45</v>
      </c>
      <c r="B16" s="12" t="s">
        <v>46</v>
      </c>
      <c r="C16" s="15">
        <v>2.5000000000000001E-3</v>
      </c>
      <c r="D16" s="21">
        <f>IF(D12&gt;100000000,(D12-100000000)*C16,0)</f>
        <v>0</v>
      </c>
      <c r="F16" s="72"/>
      <c r="G16" s="72"/>
      <c r="H16" s="72"/>
      <c r="I16" s="72"/>
      <c r="J16" s="72"/>
      <c r="K16" s="72"/>
    </row>
    <row r="17" spans="1:11" x14ac:dyDescent="0.25">
      <c r="A17" s="11"/>
      <c r="B17" s="12"/>
      <c r="C17" s="12"/>
      <c r="D17" s="13"/>
      <c r="F17" s="72"/>
      <c r="G17" s="72"/>
      <c r="H17" s="72"/>
      <c r="I17" s="72"/>
      <c r="J17" s="72"/>
      <c r="K17" s="72"/>
    </row>
    <row r="18" spans="1:11" ht="15.75" thickBot="1" x14ac:dyDescent="0.3">
      <c r="A18" s="90" t="s">
        <v>47</v>
      </c>
      <c r="B18" s="91"/>
      <c r="C18" s="92"/>
      <c r="D18" s="50">
        <f>SUM(D13:D17)</f>
        <v>0</v>
      </c>
      <c r="F18" s="72"/>
      <c r="G18" s="72"/>
      <c r="H18" s="72"/>
      <c r="I18" s="72"/>
      <c r="J18" s="72"/>
      <c r="K18" s="72"/>
    </row>
    <row r="19" spans="1:11" x14ac:dyDescent="0.25">
      <c r="F19" s="72"/>
      <c r="G19" s="72"/>
      <c r="H19" s="72"/>
      <c r="I19" s="72"/>
      <c r="J19" s="72"/>
      <c r="K19" s="72"/>
    </row>
    <row r="20" spans="1:11" ht="33.75" customHeight="1" x14ac:dyDescent="0.25">
      <c r="F20" s="72"/>
      <c r="G20" s="72"/>
      <c r="H20" s="72"/>
      <c r="I20" s="72"/>
      <c r="J20" s="72"/>
      <c r="K20" s="72"/>
    </row>
  </sheetData>
  <protectedRanges>
    <protectedRange sqref="D12" name="invulbaar_2"/>
  </protectedRanges>
  <mergeCells count="6">
    <mergeCell ref="F12:K20"/>
    <mergeCell ref="B12:C12"/>
    <mergeCell ref="A18:C18"/>
    <mergeCell ref="A4:D4"/>
    <mergeCell ref="B5:D5"/>
    <mergeCell ref="B6:D6"/>
  </mergeCells>
  <hyperlinks>
    <hyperlink ref="A9" r:id="rId1" xr:uid="{12DE3F97-D1C7-4086-8BE3-7A268FC0D480}"/>
    <hyperlink ref="C10" r:id="rId2" xr:uid="{2DF80BB1-5D90-46C0-8460-415BD2756F93}"/>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D5587-4568-413E-A2FD-639CC7B38B3E}">
  <dimension ref="A3:F37"/>
  <sheetViews>
    <sheetView topLeftCell="A2" workbookViewId="0">
      <selection activeCell="C11" sqref="C11"/>
    </sheetView>
  </sheetViews>
  <sheetFormatPr defaultRowHeight="15" x14ac:dyDescent="0.25"/>
  <cols>
    <col min="3" max="3" width="19.5703125" customWidth="1"/>
    <col min="4" max="4" width="14.28515625" customWidth="1"/>
    <col min="5" max="5" width="18.7109375" customWidth="1"/>
    <col min="6" max="6" width="16.85546875" customWidth="1"/>
    <col min="7" max="7" width="14.5703125" customWidth="1"/>
  </cols>
  <sheetData>
    <row r="3" spans="1:6" x14ac:dyDescent="0.25">
      <c r="A3" t="s">
        <v>48</v>
      </c>
      <c r="C3" t="s">
        <v>49</v>
      </c>
    </row>
    <row r="4" spans="1:6" x14ac:dyDescent="0.25">
      <c r="A4" t="s">
        <v>50</v>
      </c>
      <c r="C4" t="s">
        <v>51</v>
      </c>
    </row>
    <row r="5" spans="1:6" x14ac:dyDescent="0.25">
      <c r="A5" t="s">
        <v>7</v>
      </c>
      <c r="C5" t="s">
        <v>52</v>
      </c>
    </row>
    <row r="13" spans="1:6" ht="15.75" thickBot="1" x14ac:dyDescent="0.3"/>
    <row r="14" spans="1:6" ht="15.75" thickBot="1" x14ac:dyDescent="0.3">
      <c r="C14" s="58"/>
      <c r="D14" s="94" t="s">
        <v>53</v>
      </c>
      <c r="E14" s="95"/>
      <c r="F14" s="96"/>
    </row>
    <row r="15" spans="1:6" x14ac:dyDescent="0.25">
      <c r="C15" s="36" t="s">
        <v>54</v>
      </c>
      <c r="D15" s="51" t="s">
        <v>55</v>
      </c>
      <c r="E15" s="51" t="s">
        <v>56</v>
      </c>
      <c r="F15" s="59" t="s">
        <v>57</v>
      </c>
    </row>
    <row r="16" spans="1:6" x14ac:dyDescent="0.25">
      <c r="C16" s="36" t="str">
        <f>Aanvraag!A14</f>
        <v>Gesubsidieerde maatregel 1</v>
      </c>
      <c r="D16" t="e">
        <f>IF(Aanvraag!#REF!="Prioriteit 1: Duurzaamheid",Aanvraag!B14,0)</f>
        <v>#REF!</v>
      </c>
      <c r="E16" t="e">
        <f>IF(Aanvraag!#REF!="Prioriteit 2: Veiligheid",Aanvraag!B14,0)</f>
        <v>#REF!</v>
      </c>
      <c r="F16" s="35" t="e">
        <f>IF(Aanvraag!#REF!="Prioriteit 3: Integrale Toegankelijkheid",Aanvraag!B14,0)</f>
        <v>#REF!</v>
      </c>
    </row>
    <row r="17" spans="3:6" x14ac:dyDescent="0.25">
      <c r="C17" s="36" t="str">
        <f>Aanvraag!A15</f>
        <v>Gesubsidieerde maatregel 2</v>
      </c>
      <c r="D17" t="e">
        <f>IF(Aanvraag!#REF!="Prioriteit 1: Duurzaamheid",Aanvraag!B15,0)</f>
        <v>#REF!</v>
      </c>
      <c r="E17" t="e">
        <f>IF(Aanvraag!#REF!="Prioriteit 2: Veiligheid",Aanvraag!B15,0)</f>
        <v>#REF!</v>
      </c>
      <c r="F17" s="35" t="e">
        <f>IF(Aanvraag!#REF!="Prioriteit 3: Integrale Toegankelijkheid",Aanvraag!B15,0)</f>
        <v>#REF!</v>
      </c>
    </row>
    <row r="18" spans="3:6" x14ac:dyDescent="0.25">
      <c r="C18" s="36" t="e">
        <f>Aanvraag!#REF!</f>
        <v>#REF!</v>
      </c>
      <c r="D18" t="e">
        <f>IF(Aanvraag!#REF!="Prioriteit 1: Duurzaamheid",Aanvraag!#REF!,0)</f>
        <v>#REF!</v>
      </c>
      <c r="E18" t="e">
        <f>IF(Aanvraag!#REF!="Prioriteit 2: Veiligheid",Aanvraag!#REF!,0)</f>
        <v>#REF!</v>
      </c>
      <c r="F18" s="35" t="e">
        <f>IF(Aanvraag!#REF!="Prioriteit 3: Integrale Toegankelijkheid",Aanvraag!#REF!,0)</f>
        <v>#REF!</v>
      </c>
    </row>
    <row r="19" spans="3:6" x14ac:dyDescent="0.25">
      <c r="C19" s="36" t="str">
        <f>Aanvraag!A16</f>
        <v>Gesubsidieerde maatregel 3</v>
      </c>
      <c r="D19" t="e">
        <f>IF(Aanvraag!#REF!="Prioriteit 1: Duurzaamheid",Aanvraag!B16,0)</f>
        <v>#REF!</v>
      </c>
      <c r="E19" t="e">
        <f>IF(Aanvraag!#REF!="Prioriteit 2: Veiligheid",Aanvraag!B16,0)</f>
        <v>#REF!</v>
      </c>
      <c r="F19" s="35" t="e">
        <f>IF(Aanvraag!#REF!="Prioriteit 3: Integrale Toegankelijkheid",Aanvraag!B16,0)</f>
        <v>#REF!</v>
      </c>
    </row>
    <row r="20" spans="3:6" x14ac:dyDescent="0.25">
      <c r="C20" s="36" t="str">
        <f>Aanvraag!A17</f>
        <v>Gesubsidieerde maatregel 4</v>
      </c>
      <c r="D20" t="e">
        <f>IF(Aanvraag!#REF!="Prioriteit 1: Duurzaamheid",Aanvraag!B17,0)</f>
        <v>#REF!</v>
      </c>
      <c r="E20" t="e">
        <f>IF(Aanvraag!#REF!="Prioriteit 2: Veiligheid",Aanvraag!B17,0)</f>
        <v>#REF!</v>
      </c>
      <c r="F20" s="35" t="e">
        <f>IF(Aanvraag!#REF!="Prioriteit 3: Integrale Toegankelijkheid",Aanvraag!B17,0)</f>
        <v>#REF!</v>
      </c>
    </row>
    <row r="21" spans="3:6" x14ac:dyDescent="0.25">
      <c r="C21" s="36" t="str">
        <f>Aanvraag!A18</f>
        <v>Gesubsidieerde maatregel 5</v>
      </c>
      <c r="D21" t="e">
        <f>IF(Aanvraag!#REF!="Prioriteit 1: Duurzaamheid",Aanvraag!B18,0)</f>
        <v>#REF!</v>
      </c>
      <c r="E21" t="e">
        <f>IF(Aanvraag!#REF!="Prioriteit 2: Veiligheid",Aanvraag!B18,0)</f>
        <v>#REF!</v>
      </c>
      <c r="F21" s="35" t="e">
        <f>IF(Aanvraag!#REF!="Prioriteit 3: Integrale Toegankelijkheid",Aanvraag!B18,0)</f>
        <v>#REF!</v>
      </c>
    </row>
    <row r="22" spans="3:6" x14ac:dyDescent="0.25">
      <c r="C22" s="36" t="str">
        <f>Aanvraag!A19</f>
        <v>Gesubsidieerde maatregel 6</v>
      </c>
      <c r="D22" t="e">
        <f>IF(Aanvraag!#REF!="Prioriteit 1: Duurzaamheid",Aanvraag!B19,0)</f>
        <v>#REF!</v>
      </c>
      <c r="E22" t="e">
        <f>IF(Aanvraag!#REF!="Prioriteit 2: Veiligheid",Aanvraag!B19,0)</f>
        <v>#REF!</v>
      </c>
      <c r="F22" s="35" t="e">
        <f>IF(Aanvraag!#REF!="Prioriteit 3: Integrale Toegankelijkheid",Aanvraag!B19,0)</f>
        <v>#REF!</v>
      </c>
    </row>
    <row r="23" spans="3:6" x14ac:dyDescent="0.25">
      <c r="C23" s="36" t="str">
        <f>Aanvraag!A20</f>
        <v>Gesubsidieerde maatregel 7</v>
      </c>
      <c r="D23" t="e">
        <f>IF(Aanvraag!#REF!="Prioriteit 1: Duurzaamheid",Aanvraag!B20,0)</f>
        <v>#REF!</v>
      </c>
      <c r="E23" t="e">
        <f>IF(Aanvraag!#REF!="Prioriteit 2: Veiligheid",Aanvraag!B20,0)</f>
        <v>#REF!</v>
      </c>
      <c r="F23" s="35" t="e">
        <f>IF(Aanvraag!#REF!="Prioriteit 3: Integrale Toegankelijkheid",Aanvraag!B20,0)</f>
        <v>#REF!</v>
      </c>
    </row>
    <row r="24" spans="3:6" x14ac:dyDescent="0.25">
      <c r="C24" s="36" t="str">
        <f>Aanvraag!A21</f>
        <v>Gesubsidieerde maatregel 8</v>
      </c>
      <c r="D24" t="e">
        <f>IF(Aanvraag!#REF!="Prioriteit 1: Duurzaamheid",Aanvraag!B21,0)</f>
        <v>#REF!</v>
      </c>
      <c r="E24" t="e">
        <f>IF(Aanvraag!#REF!="Prioriteit 2: Veiligheid",Aanvraag!B21,0)</f>
        <v>#REF!</v>
      </c>
      <c r="F24" s="35" t="e">
        <f>IF(Aanvraag!#REF!="Prioriteit 3: Integrale Toegankelijkheid",Aanvraag!B21,0)</f>
        <v>#REF!</v>
      </c>
    </row>
    <row r="25" spans="3:6" x14ac:dyDescent="0.25">
      <c r="C25" s="36" t="str">
        <f>Aanvraag!A22</f>
        <v>Gesubsidieerde maatregel 9</v>
      </c>
      <c r="D25" t="e">
        <f>IF(Aanvraag!#REF!="Prioriteit 1: Duurzaamheid",Aanvraag!B22,0)</f>
        <v>#REF!</v>
      </c>
      <c r="E25" t="e">
        <f>IF(Aanvraag!#REF!="Prioriteit 2: Veiligheid",Aanvraag!B22,0)</f>
        <v>#REF!</v>
      </c>
      <c r="F25" s="35" t="e">
        <f>IF(Aanvraag!#REF!="Prioriteit 3: Integrale Toegankelijkheid",Aanvraag!B22,0)</f>
        <v>#REF!</v>
      </c>
    </row>
    <row r="26" spans="3:6" x14ac:dyDescent="0.25">
      <c r="C26" s="36" t="str">
        <f>Aanvraag!A23</f>
        <v>Gesubsidieerde maatregel 10</v>
      </c>
      <c r="D26" t="e">
        <f>IF(Aanvraag!#REF!="Prioriteit 1: Duurzaamheid",Aanvraag!B23,0)</f>
        <v>#REF!</v>
      </c>
      <c r="E26" t="e">
        <f>IF(Aanvraag!#REF!="Prioriteit 2: Veiligheid",Aanvraag!B23,0)</f>
        <v>#REF!</v>
      </c>
      <c r="F26" s="35" t="e">
        <f>IF(Aanvraag!#REF!="Prioriteit 3: Integrale Toegankelijkheid",Aanvraag!B23,0)</f>
        <v>#REF!</v>
      </c>
    </row>
    <row r="27" spans="3:6" x14ac:dyDescent="0.25">
      <c r="C27" s="36">
        <f>Aanvraag!A24</f>
        <v>0</v>
      </c>
      <c r="D27" t="e">
        <f>IF(Aanvraag!#REF!="Prioriteit 1: Duurzaamheid",Aanvraag!B24,0)</f>
        <v>#REF!</v>
      </c>
      <c r="E27" t="e">
        <f>IF(Aanvraag!#REF!="Prioriteit 2: Veiligheid",Aanvraag!B24,0)</f>
        <v>#REF!</v>
      </c>
      <c r="F27" s="35" t="e">
        <f>IF(Aanvraag!#REF!="Prioriteit 3: Integrale Toegankelijkheid",Aanvraag!B24,0)</f>
        <v>#REF!</v>
      </c>
    </row>
    <row r="28" spans="3:6" x14ac:dyDescent="0.25">
      <c r="C28" s="36">
        <f>Aanvraag!A25</f>
        <v>0</v>
      </c>
      <c r="D28" t="e">
        <f>IF(Aanvraag!#REF!="Prioriteit 1: Duurzaamheid",Aanvraag!B25,0)</f>
        <v>#REF!</v>
      </c>
      <c r="E28" t="e">
        <f>IF(Aanvraag!#REF!="Prioriteit 2: Veiligheid",Aanvraag!B25,0)</f>
        <v>#REF!</v>
      </c>
      <c r="F28" s="35" t="e">
        <f>IF(Aanvraag!#REF!="Prioriteit 3: Integrale Toegankelijkheid",Aanvraag!B25,0)</f>
        <v>#REF!</v>
      </c>
    </row>
    <row r="29" spans="3:6" x14ac:dyDescent="0.25">
      <c r="C29" s="36">
        <f>Aanvraag!A26</f>
        <v>0</v>
      </c>
      <c r="D29" t="e">
        <f>IF(Aanvraag!#REF!="Prioriteit 1: Duurzaamheid",Aanvraag!B26,0)</f>
        <v>#REF!</v>
      </c>
      <c r="E29" t="e">
        <f>IF(Aanvraag!#REF!="Prioriteit 2: Veiligheid",Aanvraag!B26,0)</f>
        <v>#REF!</v>
      </c>
      <c r="F29" s="35" t="e">
        <f>IF(Aanvraag!#REF!="Prioriteit 3: Integrale Toegankelijkheid",Aanvraag!B26,0)</f>
        <v>#REF!</v>
      </c>
    </row>
    <row r="30" spans="3:6" x14ac:dyDescent="0.25">
      <c r="C30" s="36">
        <f>Aanvraag!A27</f>
        <v>0</v>
      </c>
      <c r="D30" t="e">
        <f>IF(Aanvraag!#REF!="Prioriteit 1: Duurzaamheid",Aanvraag!B27,0)</f>
        <v>#REF!</v>
      </c>
      <c r="E30" t="e">
        <f>IF(Aanvraag!#REF!="Prioriteit 2: Veiligheid",Aanvraag!B27,0)</f>
        <v>#REF!</v>
      </c>
      <c r="F30" s="35" t="e">
        <f>IF(Aanvraag!#REF!="Prioriteit 3: Integrale Toegankelijkheid",Aanvraag!B27,0)</f>
        <v>#REF!</v>
      </c>
    </row>
    <row r="31" spans="3:6" x14ac:dyDescent="0.25">
      <c r="C31" s="36">
        <f>Aanvraag!A28</f>
        <v>0</v>
      </c>
      <c r="D31" t="e">
        <f>IF(Aanvraag!#REF!="Prioriteit 1: Duurzaamheid",Aanvraag!B28,0)</f>
        <v>#REF!</v>
      </c>
      <c r="E31" t="e">
        <f>IF(Aanvraag!#REF!="Prioriteit 2: Veiligheid",Aanvraag!B28,0)</f>
        <v>#REF!</v>
      </c>
      <c r="F31" s="35" t="e">
        <f>IF(Aanvraag!#REF!="Prioriteit 3: Integrale Toegankelijkheid",Aanvraag!B28,0)</f>
        <v>#REF!</v>
      </c>
    </row>
    <row r="32" spans="3:6" x14ac:dyDescent="0.25">
      <c r="C32" s="36">
        <f>Aanvraag!A29</f>
        <v>0</v>
      </c>
      <c r="D32" t="e">
        <f>IF(Aanvraag!#REF!="Prioriteit 1: Duurzaamheid",Aanvraag!B29,0)</f>
        <v>#REF!</v>
      </c>
      <c r="E32" t="e">
        <f>IF(Aanvraag!#REF!="Prioriteit 2: Veiligheid",Aanvraag!B29,0)</f>
        <v>#REF!</v>
      </c>
      <c r="F32" s="35" t="e">
        <f>IF(Aanvraag!#REF!="Prioriteit 3: Integrale Toegankelijkheid",Aanvraag!B29,0)</f>
        <v>#REF!</v>
      </c>
    </row>
    <row r="33" spans="3:6" x14ac:dyDescent="0.25">
      <c r="C33" s="36">
        <f>Aanvraag!A30</f>
        <v>0</v>
      </c>
      <c r="D33" t="e">
        <f>IF(Aanvraag!#REF!="Prioriteit 1: Duurzaamheid",Aanvraag!B30,0)</f>
        <v>#REF!</v>
      </c>
      <c r="E33" t="e">
        <f>IF(Aanvraag!#REF!="Prioriteit 2: Veiligheid",Aanvraag!B30,0)</f>
        <v>#REF!</v>
      </c>
      <c r="F33" s="35" t="e">
        <f>IF(Aanvraag!#REF!="Prioriteit 3: Integrale Toegankelijkheid",Aanvraag!B30,0)</f>
        <v>#REF!</v>
      </c>
    </row>
    <row r="34" spans="3:6" x14ac:dyDescent="0.25">
      <c r="C34" s="36">
        <f>Aanvraag!A31</f>
        <v>0</v>
      </c>
      <c r="D34" t="e">
        <f>IF(Aanvraag!#REF!="Prioriteit 1: Duurzaamheid",Aanvraag!B31,0)</f>
        <v>#REF!</v>
      </c>
      <c r="E34" t="e">
        <f>IF(Aanvraag!#REF!="Prioriteit 2: Veiligheid",Aanvraag!B31,0)</f>
        <v>#REF!</v>
      </c>
      <c r="F34" s="35" t="e">
        <f>IF(Aanvraag!#REF!="Prioriteit 3: Integrale Toegankelijkheid",Aanvraag!B31,0)</f>
        <v>#REF!</v>
      </c>
    </row>
    <row r="35" spans="3:6" x14ac:dyDescent="0.25">
      <c r="C35" s="36">
        <f>Aanvraag!A32</f>
        <v>0</v>
      </c>
      <c r="D35" t="e">
        <f>IF(Aanvraag!#REF!="Prioriteit 1: Duurzaamheid",Aanvraag!B32,0)</f>
        <v>#REF!</v>
      </c>
      <c r="E35" t="e">
        <f>IF(Aanvraag!#REF!="Prioriteit 2: Veiligheid",Aanvraag!B32,0)</f>
        <v>#REF!</v>
      </c>
      <c r="F35" s="35" t="e">
        <f>IF(Aanvraag!#REF!="Prioriteit 3: Integrale Toegankelijkheid",Aanvraag!B32,0)</f>
        <v>#REF!</v>
      </c>
    </row>
    <row r="36" spans="3:6" x14ac:dyDescent="0.25">
      <c r="C36" s="36">
        <f>Aanvraag!A33</f>
        <v>0</v>
      </c>
      <c r="D36" t="e">
        <f>IF(Aanvraag!#REF!="Prioriteit 1: Duurzaamheid",Aanvraag!B33,0)</f>
        <v>#REF!</v>
      </c>
      <c r="E36" t="e">
        <f>IF(Aanvraag!#REF!="Prioriteit 2: Veiligheid",Aanvraag!B33,0)</f>
        <v>#REF!</v>
      </c>
      <c r="F36" s="35" t="e">
        <f>IF(Aanvraag!#REF!="Prioriteit 3: Integrale Toegankelijkheid",Aanvraag!B33,0)</f>
        <v>#REF!</v>
      </c>
    </row>
    <row r="37" spans="3:6" ht="15.75" thickBot="1" x14ac:dyDescent="0.3">
      <c r="C37" s="43" t="s">
        <v>58</v>
      </c>
      <c r="D37" s="37" t="e">
        <f>SUM(D16:D36)</f>
        <v>#REF!</v>
      </c>
      <c r="E37" s="37" t="e">
        <f t="shared" ref="E37:F37" si="0">SUM(E16:E36)</f>
        <v>#REF!</v>
      </c>
      <c r="F37" s="38" t="e">
        <f t="shared" si="0"/>
        <v>#REF!</v>
      </c>
    </row>
  </sheetData>
  <mergeCells count="1">
    <mergeCell ref="D14:F14"/>
  </mergeCells>
  <pageMargins left="0.7" right="0.7" top="0.75" bottom="0.75" header="0.3" footer="0.3"/>
  <pageSetup paperSize="9" orientation="portrait"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0C8F3AD8791E48BC9C34AE10E0866014007D547C80DF01AF46A6E30917E175AE36" ma:contentTypeVersion="781" ma:contentTypeDescription="" ma:contentTypeScope="" ma:versionID="687fcd4c4211d1d04cd5b530b8a0e362">
  <xsd:schema xmlns:xsd="http://www.w3.org/2001/XMLSchema" xmlns:xs="http://www.w3.org/2001/XMLSchema" xmlns:p="http://schemas.microsoft.com/office/2006/metadata/properties" xmlns:ns2="a3954e75-0996-4546-927b-16a7d0d900d2" xmlns:ns3="http://schemas.microsoft.com/sharepoint.v3" xmlns:ns4="e7e47449-dc8d-4770-8e55-6af97d1e1f11" xmlns:ns5="9a9ec0f0-7796-43d0-ac1f-4c8c46ee0bd1" xmlns:ns6="7515458f-f3ef-495d-b8ec-e8dc877c6594" targetNamespace="http://schemas.microsoft.com/office/2006/metadata/properties" ma:root="true" ma:fieldsID="5575112c02e1f6126fa9b3de638e2b18" ns2:_="" ns3:_="" ns4:_="" ns5:_="" ns6:_="">
    <xsd:import namespace="a3954e75-0996-4546-927b-16a7d0d900d2"/>
    <xsd:import namespace="http://schemas.microsoft.com/sharepoint.v3"/>
    <xsd:import namespace="e7e47449-dc8d-4770-8e55-6af97d1e1f11"/>
    <xsd:import namespace="9a9ec0f0-7796-43d0-ac1f-4c8c46ee0bd1"/>
    <xsd:import namespace="7515458f-f3ef-495d-b8ec-e8dc877c6594"/>
    <xsd:element name="properties">
      <xsd:complexType>
        <xsd:sequence>
          <xsd:element name="documentManagement">
            <xsd:complexType>
              <xsd:all>
                <xsd:element ref="ns2:Jaar" minOccurs="0"/>
                <xsd:element ref="ns2:Periode" minOccurs="0"/>
                <xsd:element ref="ns2:Datum" minOccurs="0"/>
                <xsd:element ref="ns3:CategoryDescription" minOccurs="0"/>
                <xsd:element ref="ns2:BronLibrary" minOccurs="0"/>
                <xsd:element ref="ns2:_dlc_DocId" minOccurs="0"/>
                <xsd:element ref="ns2:_dlc_DocIdUrl" minOccurs="0"/>
                <xsd:element ref="ns2:_dlc_DocIdPersistId" minOccurs="0"/>
                <xsd:element ref="ns4:m371b93156554dacb5a3083e8722f4e8" minOccurs="0"/>
                <xsd:element ref="ns5:TaxCatchAll" minOccurs="0"/>
                <xsd:element ref="ns4:fsd_opzoeken_organisatie" minOccurs="0"/>
                <xsd:element ref="ns6:MediaServiceMetadata" minOccurs="0"/>
                <xsd:element ref="ns6:MediaServiceFastMetadata" minOccurs="0"/>
                <xsd:element ref="ns6:MediaServiceAutoTags" minOccurs="0"/>
                <xsd:element ref="ns6:MediaServiceOCR" minOccurs="0"/>
                <xsd:element ref="ns6:MediaServiceDateTaken" minOccurs="0"/>
                <xsd:element ref="ns6:MediaServiceLocation" minOccurs="0"/>
                <xsd:element ref="ns6:MediaServiceAutoKeyPoints" minOccurs="0"/>
                <xsd:element ref="ns6: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954e75-0996-4546-927b-16a7d0d900d2" elementFormDefault="qualified">
    <xsd:import namespace="http://schemas.microsoft.com/office/2006/documentManagement/types"/>
    <xsd:import namespace="http://schemas.microsoft.com/office/infopath/2007/PartnerControls"/>
    <xsd:element name="Jaar" ma:index="1" nillable="true" ma:displayName="Jaar" ma:default="2022" ma:internalName="Jaar">
      <xsd:simpleType>
        <xsd:restriction base="dms:Text">
          <xsd:maxLength value="255"/>
        </xsd:restriction>
      </xsd:simpleType>
    </xsd:element>
    <xsd:element name="Periode" ma:index="2" nillable="true" ma:displayName="Periode" ma:format="Dropdown" ma:internalName="Periode">
      <xsd:simpleType>
        <xsd:union memberTypes="dms:Text">
          <xsd:simpleType>
            <xsd:restriction base="dms:Choice">
              <xsd:enumeration value="2017-2018"/>
              <xsd:enumeration value="2018-2019"/>
              <xsd:enumeration value="2019-2020"/>
              <xsd:enumeration value="2020-2021"/>
              <xsd:enumeration value="2021-2022"/>
            </xsd:restriction>
          </xsd:simpleType>
        </xsd:union>
      </xsd:simpleType>
    </xsd:element>
    <xsd:element name="Datum" ma:index="3" nillable="true" ma:displayName="Datum" ma:default="[today]" ma:format="DateOnly" ma:internalName="Datum">
      <xsd:simpleType>
        <xsd:restriction base="dms:DateTime"/>
      </xsd:simpleType>
    </xsd:element>
    <xsd:element name="BronLibrary" ma:index="5" nillable="true" ma:displayName="BronLibrary" ma:default="Algemeen" ma:internalName="BronLibrary">
      <xsd:simpleType>
        <xsd:restriction base="dms:Text">
          <xsd:maxLength value="255"/>
        </xsd:restriction>
      </xsd:simpleType>
    </xsd:element>
    <xsd:element name="_dlc_DocId" ma:index="12" nillable="true" ma:displayName="Waarde van de document-id" ma:description="De waarde van de document-id die aan dit item is toegewezen." ma:internalName="_dlc_DocId" ma:readOnly="true">
      <xsd:simpleType>
        <xsd:restriction base="dms:Text"/>
      </xsd:simpleType>
    </xsd:element>
    <xsd:element name="_dlc_DocIdUrl" ma:index="13"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4" nillable="true" ma:displayName="Beschrijving" ma:internalName="CategoryDescrip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e47449-dc8d-4770-8e55-6af97d1e1f11" elementFormDefault="qualified">
    <xsd:import namespace="http://schemas.microsoft.com/office/2006/documentManagement/types"/>
    <xsd:import namespace="http://schemas.microsoft.com/office/infopath/2007/PartnerControls"/>
    <xsd:element name="m371b93156554dacb5a3083e8722f4e8" ma:index="17" nillable="true" ma:taxonomy="true" ma:internalName="m371b93156554dacb5a3083e8722f4e8" ma:taxonomyFieldName="meta_focisubsidies" ma:displayName="Label(s)" ma:default="" ma:fieldId="{6371b931-5655-4dac-b5a3-083e8722f4e8}" ma:taxonomyMulti="true" ma:sspId="49ca8161-7180-459b-a0ef-1a71cf6ffea5" ma:termSetId="a1c2fb6d-38f1-48fe-bd50-d5a7baab3afe" ma:anchorId="00000000-0000-0000-0000-000000000000" ma:open="true" ma:isKeyword="false">
      <xsd:complexType>
        <xsd:sequence>
          <xsd:element ref="pc:Terms" minOccurs="0" maxOccurs="1"/>
        </xsd:sequence>
      </xsd:complexType>
    </xsd:element>
    <xsd:element name="fsd_opzoeken_organisatie" ma:index="19" nillable="true" ma:displayName="Opzoeken_organisatie" ma:list="{bcb8523c-33aa-4288-8d80-8c6163c620b7}" ma:internalName="fsd_opzoeken_organisatie" ma:showField="Title" ma:web="e7e47449-dc8d-4770-8e55-6af97d1e1f11">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c658d6c2-aeb5-4394-b88e-7fd1586b07a7}" ma:internalName="TaxCatchAll" ma:showField="CatchAllData" ma:web="a3954e75-0996-4546-927b-16a7d0d900d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515458f-f3ef-495d-b8ec-e8dc877c6594"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AutoTags" ma:index="22" nillable="true" ma:displayName="MediaServiceAutoTags" ma:internalName="MediaServiceAutoTags" ma:readOnly="true">
      <xsd:simpleType>
        <xsd:restriction base="dms:Text"/>
      </xsd:simpleType>
    </xsd:element>
    <xsd:element name="MediaServiceOCR" ma:index="23" nillable="true" ma:displayName="MediaServiceOCR" ma:internalName="MediaServiceOCR" ma:readOnly="true">
      <xsd:simpleType>
        <xsd:restriction base="dms:Note">
          <xsd:maxLength value="255"/>
        </xsd:restriction>
      </xsd:simpleType>
    </xsd:element>
    <xsd:element name="MediaServiceDateTaken" ma:index="24" nillable="true" ma:displayName="MediaServiceDateTaken" ma:hidden="true" ma:internalName="MediaServiceDateTaken" ma:readOnly="true">
      <xsd:simpleType>
        <xsd:restriction base="dms:Text"/>
      </xsd:simpleType>
    </xsd:element>
    <xsd:element name="MediaServiceLocation" ma:index="25" nillable="true" ma:displayName="Location" ma:internalName="MediaServiceLocation" ma:readOnly="true">
      <xsd:simpleType>
        <xsd:restriction base="dms:Text"/>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Inhoudstype"/>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tegoryDescription xmlns="http://schemas.microsoft.com/sharepoint.v3" xsi:nil="true"/>
    <TaxCatchAll xmlns="9a9ec0f0-7796-43d0-ac1f-4c8c46ee0bd1" xsi:nil="true"/>
    <Datum xmlns="a3954e75-0996-4546-927b-16a7d0d900d2">2019-02-14T15:26:08+00:00</Datum>
    <Periode xmlns="a3954e75-0996-4546-927b-16a7d0d900d2" xsi:nil="true"/>
    <Jaar xmlns="a3954e75-0996-4546-927b-16a7d0d900d2">2019</Jaar>
    <BronLibrary xmlns="a3954e75-0996-4546-927b-16a7d0d900d2">Algemeen</BronLibrary>
    <_dlc_DocId xmlns="a3954e75-0996-4546-927b-16a7d0d900d2">WUCUWH5ZS3EZ-1382943931-667</_dlc_DocId>
    <_dlc_DocIdUrl xmlns="a3954e75-0996-4546-927b-16a7d0d900d2">
      <Url>https://vlaamseoverheid.sharepoint.com/sites/media/fsd/_layouts/15/DocIdRedir.aspx?ID=WUCUWH5ZS3EZ-1382943931-667</Url>
      <Description>WUCUWH5ZS3EZ-1382943931-667</Description>
    </_dlc_DocIdUrl>
    <m371b93156554dacb5a3083e8722f4e8 xmlns="e7e47449-dc8d-4770-8e55-6af97d1e1f11">
      <Terms xmlns="http://schemas.microsoft.com/office/infopath/2007/PartnerControls"/>
    </m371b93156554dacb5a3083e8722f4e8>
    <fsd_opzoeken_organisatie xmlns="e7e47449-dc8d-4770-8e55-6af97d1e1f11" xsi:nil="true"/>
  </documentManagement>
</p:properties>
</file>

<file path=customXml/itemProps1.xml><?xml version="1.0" encoding="utf-8"?>
<ds:datastoreItem xmlns:ds="http://schemas.openxmlformats.org/officeDocument/2006/customXml" ds:itemID="{BF67A16D-A374-492B-9D87-222A57B33F7E}">
  <ds:schemaRefs>
    <ds:schemaRef ds:uri="http://schemas.microsoft.com/sharepoint/v3/contenttype/forms"/>
  </ds:schemaRefs>
</ds:datastoreItem>
</file>

<file path=customXml/itemProps2.xml><?xml version="1.0" encoding="utf-8"?>
<ds:datastoreItem xmlns:ds="http://schemas.openxmlformats.org/officeDocument/2006/customXml" ds:itemID="{2C233506-84BC-4004-97F1-06636F75EF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954e75-0996-4546-927b-16a7d0d900d2"/>
    <ds:schemaRef ds:uri="http://schemas.microsoft.com/sharepoint.v3"/>
    <ds:schemaRef ds:uri="e7e47449-dc8d-4770-8e55-6af97d1e1f11"/>
    <ds:schemaRef ds:uri="9a9ec0f0-7796-43d0-ac1f-4c8c46ee0bd1"/>
    <ds:schemaRef ds:uri="7515458f-f3ef-495d-b8ec-e8dc877c65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2A32FBF-7572-4182-8F63-5ABB31F40392}">
  <ds:schemaRefs>
    <ds:schemaRef ds:uri="http://schemas.microsoft.com/sharepoint/events"/>
  </ds:schemaRefs>
</ds:datastoreItem>
</file>

<file path=customXml/itemProps4.xml><?xml version="1.0" encoding="utf-8"?>
<ds:datastoreItem xmlns:ds="http://schemas.openxmlformats.org/officeDocument/2006/customXml" ds:itemID="{236BFEC3-9119-4B6B-9986-F2D964DA22E9}">
  <ds:schemaRefs>
    <ds:schemaRef ds:uri="http://schemas.microsoft.com/office/2006/metadata/properties"/>
    <ds:schemaRef ds:uri="http://schemas.microsoft.com/office/infopath/2007/PartnerControls"/>
    <ds:schemaRef ds:uri="http://schemas.microsoft.com/sharepoint.v3"/>
    <ds:schemaRef ds:uri="9a9ec0f0-7796-43d0-ac1f-4c8c46ee0bd1"/>
    <ds:schemaRef ds:uri="a3954e75-0996-4546-927b-16a7d0d900d2"/>
    <ds:schemaRef ds:uri="e7e47449-dc8d-4770-8e55-6af97d1e1f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Aanvraag</vt:lpstr>
      <vt:lpstr>Berekeningstool Kunstintegratie</vt:lpstr>
      <vt:lpstr>onzichtbaar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Standaert, Jasper</dc:creator>
  <cp:keywords/>
  <dc:description/>
  <cp:lastModifiedBy>Tresignie Sarah</cp:lastModifiedBy>
  <cp:revision/>
  <dcterms:created xsi:type="dcterms:W3CDTF">2019-02-14T14:39:23Z</dcterms:created>
  <dcterms:modified xsi:type="dcterms:W3CDTF">2023-05-08T13:29:14Z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0x010100280C8F3AD8791E48BC9C34AE10E0866014007D547C80DF01AF46A6E30917E175AE36</vt:lpwstr>
  </property>
  <property fmtid="{D5CDD505-2E9C-101B-9397-08002B2CF9AE}" pid="3" name="AuthorIds_UIVersion_1">
    <vt:lpwstr>543</vt:lpwstr>
  </property>
  <property fmtid="{D5CDD505-2E9C-101B-9397-08002B2CF9AE}" pid="4" name="meta_focisubsidies">
    <vt:lpwstr/>
  </property>
  <property fmtid="{D5CDD505-2E9C-101B-9397-08002B2CF9AE}" pid="5" name="_dlc_DocIdItemGuid">
    <vt:lpwstr>aab9074a-a038-47c3-8777-0bd69c7b5ee6</vt:lpwstr>
  </property>
  <property fmtid="{D5CDD505-2E9C-101B-9397-08002B2CF9AE}" pid="6" name="_dlc_DocId">
    <vt:lpwstr>WUCUWH5ZS3EZ-1382943931-470</vt:lpwstr>
  </property>
  <property fmtid="{D5CDD505-2E9C-101B-9397-08002B2CF9AE}" pid="7" name="_dlc_DocIdUrl">
    <vt:lpwstr>https://vlaamseoverheid.sharepoint.com/sites/media/fsd/_layouts/15/DocIdRedir.aspx?ID=WUCUWH5ZS3EZ-1382943931-470, WUCUWH5ZS3EZ-1382943931-470</vt:lpwstr>
  </property>
  <property fmtid="{D5CDD505-2E9C-101B-9397-08002B2CF9AE}" pid="8" name="meta-bji">
    <vt:lpwstr/>
  </property>
</Properties>
</file>