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vdbulckr\Downloads\"/>
    </mc:Choice>
  </mc:AlternateContent>
  <xr:revisionPtr revIDLastSave="0" documentId="13_ncr:1_{5EB6956F-F0ED-4F40-B7A7-F35D1E480873}" xr6:coauthVersionLast="47" xr6:coauthVersionMax="47" xr10:uidLastSave="{00000000-0000-0000-0000-000000000000}"/>
  <bookViews>
    <workbookView xWindow="-28920" yWindow="-120" windowWidth="29040" windowHeight="15840" xr2:uid="{00000000-000D-0000-FFFF-FFFF00000000}"/>
  </bookViews>
  <sheets>
    <sheet name="infoblad" sheetId="1" r:id="rId1"/>
    <sheet name="financiële gegevens" sheetId="2" r:id="rId2"/>
    <sheet name="personeelsgegevens" sheetId="3" r:id="rId3"/>
    <sheet name="publieksgegevens" sheetId="4" r:id="rId4"/>
    <sheet name="Energiekosten" sheetId="8" r:id="rId5"/>
    <sheet name="controleblad" sheetId="7" r:id="rId6"/>
  </sheets>
  <definedNames>
    <definedName name="_xlnm._FilterDatabase" localSheetId="0" hidden="1">infoblad!$B$9:$D$11</definedName>
    <definedName name="_xlnm._FilterDatabase" localSheetId="2" hidden="1">personeelsgegevens!$G$7:$N$9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4" l="1"/>
  <c r="H14" i="1"/>
  <c r="C18" i="4"/>
  <c r="C19" i="4"/>
  <c r="C11" i="4"/>
  <c r="C12" i="4"/>
  <c r="C13" i="4"/>
  <c r="I17" i="3"/>
  <c r="D5" i="4"/>
  <c r="C11" i="7"/>
  <c r="C10" i="7"/>
  <c r="C9" i="7"/>
  <c r="C14" i="7"/>
  <c r="C13" i="7"/>
  <c r="F32" i="7"/>
  <c r="H9" i="2"/>
  <c r="B48" i="7" s="1"/>
  <c r="D32" i="7"/>
  <c r="B35" i="7"/>
  <c r="B34" i="7"/>
  <c r="B33" i="7"/>
  <c r="B32" i="7"/>
  <c r="N26" i="3"/>
  <c r="L26" i="3"/>
  <c r="K26" i="3"/>
  <c r="N21" i="3"/>
  <c r="N20" i="3" s="1"/>
  <c r="F34" i="7" s="1"/>
  <c r="L21" i="3"/>
  <c r="L20" i="3"/>
  <c r="K21" i="3"/>
  <c r="K20" i="3" s="1"/>
  <c r="K31" i="3"/>
  <c r="L31" i="3"/>
  <c r="H31" i="3"/>
  <c r="G31" i="3"/>
  <c r="J21" i="3"/>
  <c r="H21" i="3"/>
  <c r="H20" i="3" s="1"/>
  <c r="G21" i="3"/>
  <c r="G20" i="3"/>
  <c r="H26" i="3"/>
  <c r="G26" i="3"/>
  <c r="J26" i="3"/>
  <c r="J20" i="3" s="1"/>
  <c r="D34" i="7" s="1"/>
  <c r="L15" i="3"/>
  <c r="K15" i="3"/>
  <c r="H15" i="3"/>
  <c r="G15" i="3"/>
  <c r="N31" i="3"/>
  <c r="F35" i="7"/>
  <c r="N15" i="3"/>
  <c r="F33" i="7"/>
  <c r="J31" i="3"/>
  <c r="D35" i="7" s="1"/>
  <c r="J15" i="3"/>
  <c r="D33" i="7" s="1"/>
  <c r="D48" i="7"/>
  <c r="D46" i="7"/>
  <c r="C48" i="7"/>
  <c r="E48" i="7" s="1"/>
  <c r="G49" i="7" s="1"/>
  <c r="C46" i="7"/>
  <c r="E46" i="7" s="1"/>
  <c r="G47" i="7" s="1"/>
  <c r="E5" i="4"/>
  <c r="G5" i="4"/>
  <c r="F5" i="4"/>
  <c r="O5" i="4"/>
  <c r="H5" i="4"/>
  <c r="I5" i="4"/>
  <c r="J5" i="4"/>
  <c r="K5" i="4"/>
  <c r="L5" i="4"/>
  <c r="M5" i="4"/>
  <c r="N5" i="4"/>
  <c r="C22" i="4"/>
  <c r="C21" i="4"/>
  <c r="C20" i="4"/>
  <c r="C17" i="4"/>
  <c r="C16" i="4"/>
  <c r="C15" i="4"/>
  <c r="C14" i="4"/>
  <c r="C10" i="4"/>
  <c r="C9" i="4"/>
  <c r="C8" i="4"/>
  <c r="C6" i="4"/>
  <c r="G9" i="2"/>
  <c r="B46" i="7" s="1"/>
  <c r="G37" i="2"/>
  <c r="D23" i="7" s="1"/>
  <c r="H37" i="2"/>
  <c r="D24" i="7" s="1"/>
  <c r="G49" i="2"/>
  <c r="D25" i="7" s="1"/>
  <c r="H49" i="2"/>
  <c r="D26" i="7" s="1"/>
  <c r="G11" i="3"/>
  <c r="G7" i="3"/>
  <c r="G35" i="2"/>
  <c r="G8" i="2"/>
  <c r="H24" i="2"/>
  <c r="H31" i="2"/>
  <c r="G24" i="2"/>
  <c r="G31" i="2" s="1"/>
  <c r="H13" i="2"/>
  <c r="H20" i="2" s="1"/>
  <c r="C21" i="7" s="1"/>
  <c r="D21" i="7" s="1"/>
  <c r="G13" i="2"/>
  <c r="G20" i="2" s="1"/>
  <c r="M35" i="3"/>
  <c r="M34" i="3"/>
  <c r="M33" i="3"/>
  <c r="M32" i="3"/>
  <c r="M31" i="3"/>
  <c r="E35" i="7"/>
  <c r="M30" i="3"/>
  <c r="M29" i="3"/>
  <c r="M28" i="3"/>
  <c r="M27" i="3"/>
  <c r="M26" i="3"/>
  <c r="M25" i="3"/>
  <c r="M24" i="3"/>
  <c r="M23" i="3"/>
  <c r="M22" i="3"/>
  <c r="M21" i="3" s="1"/>
  <c r="M20" i="3" s="1"/>
  <c r="E34" i="7" s="1"/>
  <c r="M19" i="3"/>
  <c r="M18" i="3"/>
  <c r="M17" i="3"/>
  <c r="M16" i="3"/>
  <c r="M15" i="3" s="1"/>
  <c r="E33" i="7" s="1"/>
  <c r="M14" i="3"/>
  <c r="E32" i="7"/>
  <c r="I35" i="3"/>
  <c r="I16" i="3"/>
  <c r="I15" i="3"/>
  <c r="C33" i="7"/>
  <c r="I18" i="3"/>
  <c r="I19" i="3"/>
  <c r="I22" i="3"/>
  <c r="I23" i="3"/>
  <c r="I21" i="3" s="1"/>
  <c r="I24" i="3"/>
  <c r="I25" i="3"/>
  <c r="I27" i="3"/>
  <c r="I26" i="3" s="1"/>
  <c r="I28" i="3"/>
  <c r="I29" i="3"/>
  <c r="I30" i="3"/>
  <c r="I32" i="3"/>
  <c r="I31" i="3" s="1"/>
  <c r="C35" i="7" s="1"/>
  <c r="I33" i="3"/>
  <c r="I34" i="3"/>
  <c r="I14" i="3"/>
  <c r="C32" i="7" s="1"/>
  <c r="C5" i="4" l="1"/>
  <c r="K12" i="3"/>
  <c r="H36" i="2"/>
  <c r="D37" i="7"/>
  <c r="G48" i="7"/>
  <c r="G46" i="7"/>
  <c r="F37" i="7"/>
  <c r="C54" i="7"/>
  <c r="B21" i="7"/>
  <c r="K8" i="3"/>
  <c r="B20" i="7"/>
  <c r="I20" i="3"/>
  <c r="C34" i="7" s="1"/>
  <c r="C40" i="7" s="1"/>
  <c r="C37" i="7"/>
  <c r="C39" i="7"/>
  <c r="E39" i="7"/>
  <c r="E40" i="7"/>
  <c r="C20" i="7"/>
  <c r="D20" i="7" s="1"/>
  <c r="E37" i="7"/>
  <c r="G12" i="3"/>
  <c r="G8" i="3"/>
  <c r="G36" i="2"/>
  <c r="G37" i="7" l="1"/>
  <c r="G40" i="7"/>
  <c r="G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Kristof Vanden Bulcke</author>
  </authors>
  <commentList>
    <comment ref="B9" authorId="0" shapeId="0" xr:uid="{00000000-0006-0000-0000-000001000000}">
      <text>
        <r>
          <rPr>
            <sz val="9"/>
            <color indexed="81"/>
            <rFont val="Tahoma"/>
            <family val="2"/>
          </rPr>
          <t xml:space="preserve">Hiermee wordt de naam van het museum, archief enzovoort bedoeld - dat komt niet noodzakelijk overeen met een rechtspersoon.
</t>
        </r>
      </text>
    </comment>
    <comment ref="B13" authorId="0" shapeId="0" xr:uid="{00000000-0006-0000-0000-000002000000}">
      <text>
        <r>
          <rPr>
            <sz val="9"/>
            <color indexed="81"/>
            <rFont val="Tahoma"/>
            <family val="2"/>
          </rPr>
          <t xml:space="preserve">= de officiële naam van de rechtspersoon (vzw, gemeente, provincie, intercommunale …) aan wie de subsidie werd toegekend
</t>
        </r>
      </text>
    </comment>
    <comment ref="C14" authorId="0" shapeId="0" xr:uid="{00000000-0006-0000-0000-000003000000}">
      <text>
        <r>
          <rPr>
            <sz val="9"/>
            <color indexed="81"/>
            <rFont val="Tahoma"/>
            <family val="2"/>
          </rPr>
          <t xml:space="preserve">Voorbeeld: binnen één rechtspersoon is naast een museum ook een cultureel archief ondergebracht.
Noot: betaalde dienstverlening aan derden (bijvoorbeeld door expertisecentra) wordt niet beschouwd als een andere structurele activiteit.
</t>
        </r>
      </text>
    </comment>
    <comment ref="B15" authorId="0" shapeId="0" xr:uid="{00000000-0006-0000-0000-000004000000}">
      <text>
        <r>
          <rPr>
            <sz val="9"/>
            <color indexed="81"/>
            <rFont val="Tahoma"/>
            <family val="2"/>
          </rPr>
          <t xml:space="preserve">Voorbeeld: bepaalde kosten van het museum worden gedragen door een vzw, andere door een gemeente.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Kristof Vanden Bulcke</author>
  </authors>
  <commentList>
    <comment ref="B32" authorId="0" shapeId="0" xr:uid="{00000000-0006-0000-0100-000001000000}">
      <text>
        <r>
          <rPr>
            <sz val="9"/>
            <color indexed="81"/>
            <rFont val="Tahoma"/>
            <family val="2"/>
          </rPr>
          <t xml:space="preserve">Hiermee wordt de rechtstreekse tussenkomst bedoeld door een inrichtende macht (bvb gemeente, provincie…) in de kost van de organisatie. 
</t>
        </r>
      </text>
    </comment>
  </commentList>
</comments>
</file>

<file path=xl/sharedStrings.xml><?xml version="1.0" encoding="utf-8"?>
<sst xmlns="http://schemas.openxmlformats.org/spreadsheetml/2006/main" count="188" uniqueCount="174">
  <si>
    <t>Beleidsrelevante gegevens van een Cultureel-erfgoedorganisatie</t>
  </si>
  <si>
    <t>Naam van de organisatie:</t>
  </si>
  <si>
    <t>(naam organisatie)</t>
  </si>
  <si>
    <t>Jaar waarop het jaarverslag van toepassing is:</t>
  </si>
  <si>
    <t>Soort subsidie:</t>
  </si>
  <si>
    <t>Naam van de rechtspersoon waaraan de subsidie werd toegekend:</t>
  </si>
  <si>
    <t>(naam rechtspersoon)</t>
  </si>
  <si>
    <t>Voert deze rechtspersoon nog andere structurele activiteiten uit naast de werking van de gesubsidieerde organisatie?</t>
  </si>
  <si>
    <t>Zijn er andere rechtspersonen waar onderdelen van de werking van de organisatie zijn ondergebracht of kosten ervan dragen?</t>
  </si>
  <si>
    <t>Zo ja, vermeld hier de naam van de rechtsperso(o)n(en):</t>
  </si>
  <si>
    <t>(rechtspersoon 1)</t>
  </si>
  <si>
    <t>(rechtspersoon 2)</t>
  </si>
  <si>
    <t>Beschikt de organisatie over een vriendenvereniging?</t>
  </si>
  <si>
    <t>Zo ja, vermeld hier de naam:</t>
  </si>
  <si>
    <t>(naam vriendenvereniging)</t>
  </si>
  <si>
    <t>Museum</t>
  </si>
  <si>
    <t>ja</t>
  </si>
  <si>
    <t>Culturele archiefinstelling</t>
  </si>
  <si>
    <t>nee</t>
  </si>
  <si>
    <t>Erfgoedbibliotheek</t>
  </si>
  <si>
    <t>Landelijke dienstverlenende organisatie</t>
  </si>
  <si>
    <t xml:space="preserve">Cultureel-erfgoedconvenant </t>
  </si>
  <si>
    <t>Steunpunt</t>
  </si>
  <si>
    <t>Organisatie voor Immaterieel Cultureel Erfgoed</t>
  </si>
  <si>
    <t>Periodieke cultureel-erfgoedpublicatie</t>
  </si>
  <si>
    <t>Andere</t>
  </si>
  <si>
    <t>code*</t>
  </si>
  <si>
    <t>Handelsgoederen, grond en hulpstoffen</t>
  </si>
  <si>
    <t>Diensten en  diverse goederen</t>
  </si>
  <si>
    <t>Bezoldigingen, sociale lasten en pensioenen</t>
  </si>
  <si>
    <t>Afschrijvingen, waardeverminderingen en voorzieningen voor risico's en kosten</t>
  </si>
  <si>
    <t>Afschrijvingen en waardeverminderingen op vaste activa</t>
  </si>
  <si>
    <t>631/634</t>
  </si>
  <si>
    <t>Afschrijvingen en waardeverminderingen op voorraden, bestellingen en handelsvorderingen</t>
  </si>
  <si>
    <t>635/638</t>
  </si>
  <si>
    <t>Voorzieningen voor risico's en kosten</t>
  </si>
  <si>
    <t>Andere bedrijfskosten</t>
  </si>
  <si>
    <t>Financiële kosten</t>
  </si>
  <si>
    <t>Uitzonderlijke kosten</t>
  </si>
  <si>
    <t>Totaal 6 (kosten)</t>
  </si>
  <si>
    <t>Omzet</t>
  </si>
  <si>
    <t>Wijziging van de voorraad en bestellingen in uitvoering</t>
  </si>
  <si>
    <t>Geproduceerde vaste activa</t>
  </si>
  <si>
    <t>Lidgeld, schenkingen, legaten en subsidies</t>
  </si>
  <si>
    <t>Lidgelden</t>
  </si>
  <si>
    <t>731/732</t>
  </si>
  <si>
    <t>Schenkingen en legaten</t>
  </si>
  <si>
    <t>Subsidies</t>
  </si>
  <si>
    <t>Andere bedrijfsopbrengsten</t>
  </si>
  <si>
    <t>Financiële opbrengsten</t>
  </si>
  <si>
    <t>Uitzonderlijke opbrengsten</t>
  </si>
  <si>
    <t>Totaal 7 (opbrengsten)</t>
  </si>
  <si>
    <t>Inbreng van de inrichtende macht in de werking</t>
  </si>
  <si>
    <t>* Rubrieken waar een code voor staat, komen overeen met het boekhoudkundig rekeningstelsel voor stichtingen en verenigingen.</t>
  </si>
  <si>
    <t>Toelichting bij de omzet</t>
  </si>
  <si>
    <t>inkomgelden uit publieksactiviteiten</t>
  </si>
  <si>
    <t>ticketing</t>
  </si>
  <si>
    <t>andere</t>
  </si>
  <si>
    <t>verkoop gerelateerd aan publieksactiviteiten</t>
  </si>
  <si>
    <t>bookshop</t>
  </si>
  <si>
    <t>cafetaria</t>
  </si>
  <si>
    <t>gebouw- en zalenverhuur</t>
  </si>
  <si>
    <t>sponsoring</t>
  </si>
  <si>
    <t>betaalde dienstverlening aan derden</t>
  </si>
  <si>
    <t>andere: (vul hier in)</t>
  </si>
  <si>
    <t>Toelichting bij de subsidies</t>
  </si>
  <si>
    <t>Subsidies Vlaamse overheid</t>
  </si>
  <si>
    <t>werkingssubsidie Cultureel-erfgoeddecreet</t>
  </si>
  <si>
    <t>andere werkingssubsidies: (vul hier in)</t>
  </si>
  <si>
    <t>projectsubsidies</t>
  </si>
  <si>
    <t>Subsidies VGC</t>
  </si>
  <si>
    <t>Subsidies provincie</t>
  </si>
  <si>
    <t>Subsidies gemeente</t>
  </si>
  <si>
    <t>Subsidies Europese of internationale overheden</t>
  </si>
  <si>
    <t>Personeelssubsidies (DAC, Gesco, wep plus, Via, Soc Maribel…)</t>
  </si>
  <si>
    <t>Andere subsidies: (vul hier in)</t>
  </si>
  <si>
    <t>Voornaamste barema's / paritair comité op basis waarvan de lonen toegekend worden</t>
  </si>
  <si>
    <t>Code*</t>
  </si>
  <si>
    <t>1. Voltijds</t>
  </si>
  <si>
    <t>2. Deeltijds</t>
  </si>
  <si>
    <t>1-2. Totaal in aantal</t>
  </si>
  <si>
    <t>3. Totaal in voltijdse equivalenten (vte)</t>
  </si>
  <si>
    <t>Aantal werknemers ingeschreven in het personeelsregister</t>
  </si>
  <si>
    <t>Vogens de aard van de arbeidsovereenkomst</t>
  </si>
  <si>
    <t>Overeenkomst voor een onbepaalde tijd</t>
  </si>
  <si>
    <t>Overeenkomst voor een duidelijk omschreven werk</t>
  </si>
  <si>
    <t>Overeenkomst voor een bepaalde tijd</t>
  </si>
  <si>
    <t>Vervangingsovereenkomst</t>
  </si>
  <si>
    <t>Vogens het geslacht en het studieniveau</t>
  </si>
  <si>
    <t>Mannen</t>
  </si>
  <si>
    <t>lager onderwijs</t>
  </si>
  <si>
    <t>secundair onderwijs</t>
  </si>
  <si>
    <t>hoger niet-universitair onderwijs of bachelor</t>
  </si>
  <si>
    <t>universitair onderwijs of master</t>
  </si>
  <si>
    <t>Vrouwen</t>
  </si>
  <si>
    <t>Volgens de beroepscategorie</t>
  </si>
  <si>
    <t>Directiepersoneel</t>
  </si>
  <si>
    <t>Bedienden</t>
  </si>
  <si>
    <t>Arbeiders</t>
  </si>
  <si>
    <t>* Rubrieken waar een code voor staat, komen overeen met de sociale balans.</t>
  </si>
  <si>
    <t>PC329</t>
  </si>
  <si>
    <t>PC200</t>
  </si>
  <si>
    <t>barema's gemeentepersoneel</t>
  </si>
  <si>
    <t>barema's provinciepersoneel</t>
  </si>
  <si>
    <t>barema's onderwijspersoneel</t>
  </si>
  <si>
    <t xml:space="preserve">Andere </t>
  </si>
  <si>
    <t xml:space="preserve">Registratie bezoeken musea </t>
  </si>
  <si>
    <t>jaartotaal</t>
  </si>
  <si>
    <t>januari</t>
  </si>
  <si>
    <t>februari</t>
  </si>
  <si>
    <t>maart</t>
  </si>
  <si>
    <t>april</t>
  </si>
  <si>
    <t>mei</t>
  </si>
  <si>
    <t>juni</t>
  </si>
  <si>
    <t>juli</t>
  </si>
  <si>
    <t>augustus</t>
  </si>
  <si>
    <t>september</t>
  </si>
  <si>
    <t>oktober</t>
  </si>
  <si>
    <t>november</t>
  </si>
  <si>
    <t xml:space="preserve">december </t>
  </si>
  <si>
    <t>Totaal aantal bezoeken</t>
  </si>
  <si>
    <t>individueel - aantal bezoeken</t>
  </si>
  <si>
    <t>in groep - aantal bezoeken</t>
  </si>
  <si>
    <t>in groep - aantal groepen</t>
  </si>
  <si>
    <t>aantal betalende bezoeken</t>
  </si>
  <si>
    <t>aantal niet-betalende bezoeken</t>
  </si>
  <si>
    <t>Wonend in de gemeente zelf*</t>
  </si>
  <si>
    <t>Wonend in Vlaanderen/Brussel*</t>
  </si>
  <si>
    <t>Wonend buiten Vlaanderen/Brussel*</t>
  </si>
  <si>
    <t>0 tot en met 6 jaar</t>
  </si>
  <si>
    <t>7 tot en met 12 jaar</t>
  </si>
  <si>
    <t>13 tot en met 18 jaar</t>
  </si>
  <si>
    <t>19 tot en met 25 jaar</t>
  </si>
  <si>
    <t>26 tot en met 65 jaar</t>
  </si>
  <si>
    <t>Boven 65 jaar</t>
  </si>
  <si>
    <t>Bezoekers onder 26 jaar:</t>
  </si>
  <si>
    <t>individuele bezoeken</t>
  </si>
  <si>
    <t>groepsbezoeken</t>
  </si>
  <si>
    <t>*Dit kan op basis van steekproeven</t>
  </si>
  <si>
    <t>opmerkingen:</t>
  </si>
  <si>
    <t>infoblad</t>
  </si>
  <si>
    <t>Ja/nee vragen zijn beantwoord?</t>
  </si>
  <si>
    <t>- vraag andere structurele activiteiten (lijn 14)</t>
  </si>
  <si>
    <t>- vraag andere rechtspersonen (lijn 15)</t>
  </si>
  <si>
    <t>- vraag vriendenvereniging (lijn 18)</t>
  </si>
  <si>
    <t>Naam rechtspersoon ingevuld?</t>
  </si>
  <si>
    <t>Naam vriendenvereniging ingevuld (indien van toepassing)?</t>
  </si>
  <si>
    <t>financiële gegevens</t>
  </si>
  <si>
    <t>Verschil totale kosten vs totale opbrengsten?</t>
  </si>
  <si>
    <t>verschil</t>
  </si>
  <si>
    <t>Toeliching bij de omzet</t>
  </si>
  <si>
    <t>personeelsgegevens</t>
  </si>
  <si>
    <t>rechtspersoon subsidie</t>
  </si>
  <si>
    <t>andere rechtspersoon</t>
  </si>
  <si>
    <t>opgegeven totalen:</t>
  </si>
  <si>
    <t>aantal</t>
  </si>
  <si>
    <t>VTE</t>
  </si>
  <si>
    <t>Opgegeven totalen stemmen overeen?</t>
  </si>
  <si>
    <t>Aantal personen/aantal VTE ingevuld?</t>
  </si>
  <si>
    <t>Verhouding aantal VTE / aantal personen:</t>
  </si>
  <si>
    <t>financiële gegevens (bezoldigingen) vs personeelsgegevens</t>
  </si>
  <si>
    <t>aantal VTE</t>
  </si>
  <si>
    <t>loonkost</t>
  </si>
  <si>
    <t>gem. loonkost per VTE</t>
  </si>
  <si>
    <t>gemiddelde loonkost?</t>
  </si>
  <si>
    <t>publieksgegevens</t>
  </si>
  <si>
    <t>jaartotalen stemmen overeen?</t>
  </si>
  <si>
    <t>- individueel / in groep vs betalend / niet betalend</t>
  </si>
  <si>
    <t>Enkel in te vullen door privaatrechtelijke organisaties</t>
  </si>
  <si>
    <t>rechtspersoon waaraan de subsidie werd toegekend</t>
  </si>
  <si>
    <t>Totale kost voor energie 2022:</t>
  </si>
  <si>
    <t>Totale kost van de werking 2022:</t>
  </si>
  <si>
    <t>Eventuele toelichting bij de berekening:</t>
  </si>
  <si>
    <t>Optioneel: geef hier een toelichting bij de berekingswijze. Gelieve dat zeker te doen als de opgegeven cijfers afwijken van de cijfers die staan in het tabblad 'financiële gegegevens'.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</si>
</sst>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indexed="8"/>
      <name val="Arial"/>
      <family val="2"/>
    </font>
    <font>
      <sz val="12"/>
      <name val="Arial"/>
      <family val="2"/>
    </font>
    <font>
      <sz val="9"/>
      <color indexed="81"/>
      <name val="Tahoma"/>
      <family val="2"/>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sz val="9"/>
      <color theme="1"/>
      <name val="Calibri"/>
      <family val="2"/>
      <scheme val="minor"/>
    </font>
    <font>
      <b/>
      <sz val="18"/>
      <color theme="1"/>
      <name val="Calibri"/>
      <family val="2"/>
      <scheme val="minor"/>
    </font>
    <font>
      <b/>
      <sz val="18"/>
      <color theme="1"/>
      <name val="Garamond"/>
      <family val="1"/>
    </font>
    <font>
      <sz val="6"/>
      <color theme="1"/>
      <name val="Garamond"/>
      <family val="1"/>
    </font>
    <font>
      <sz val="11"/>
      <color indexed="8"/>
      <name val="Calibri"/>
      <family val="2"/>
      <scheme val="minor"/>
    </font>
    <font>
      <sz val="10"/>
      <color theme="1"/>
      <name val="Calibri"/>
      <family val="2"/>
      <scheme val="minor"/>
    </font>
    <font>
      <sz val="11"/>
      <color rgb="FF000000"/>
      <name val="Calibri"/>
      <family val="2"/>
    </font>
    <font>
      <b/>
      <sz val="11"/>
      <color rgb="FF000000"/>
      <name val="Calibri"/>
      <family val="2"/>
    </font>
    <font>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232">
    <xf numFmtId="0" fontId="0" fillId="0" borderId="0" xfId="0"/>
    <xf numFmtId="0" fontId="2" fillId="0" borderId="0" xfId="0" applyFont="1" applyAlignment="1" applyProtection="1">
      <alignment vertical="top"/>
      <protection hidden="1"/>
    </xf>
    <xf numFmtId="0" fontId="5" fillId="0" borderId="0" xfId="0" applyFont="1" applyAlignment="1" applyProtection="1">
      <alignment vertical="top"/>
      <protection hidden="1"/>
    </xf>
    <xf numFmtId="0" fontId="6" fillId="0" borderId="0" xfId="0" applyFont="1" applyAlignment="1" applyProtection="1">
      <alignment vertical="top"/>
      <protection hidden="1"/>
    </xf>
    <xf numFmtId="0" fontId="0" fillId="0" borderId="1" xfId="0" applyBorder="1"/>
    <xf numFmtId="0" fontId="0" fillId="0" borderId="0" xfId="0" applyFont="1"/>
    <xf numFmtId="0" fontId="0" fillId="0" borderId="0" xfId="0" applyFont="1" applyAlignment="1">
      <alignment wrapText="1"/>
    </xf>
    <xf numFmtId="0" fontId="4" fillId="0" borderId="0" xfId="0" applyFont="1"/>
    <xf numFmtId="0" fontId="0" fillId="0" borderId="0" xfId="0" applyAlignment="1">
      <alignment horizontal="left"/>
    </xf>
    <xf numFmtId="0" fontId="0" fillId="0" borderId="0" xfId="0" applyBorder="1" applyAlignment="1">
      <alignment vertical="top"/>
    </xf>
    <xf numFmtId="0" fontId="0" fillId="0" borderId="0" xfId="0" applyAlignment="1">
      <alignment vertical="top"/>
    </xf>
    <xf numFmtId="0" fontId="4" fillId="0" borderId="0" xfId="0" applyFont="1" applyAlignment="1">
      <alignment vertical="top"/>
    </xf>
    <xf numFmtId="0" fontId="4" fillId="0" borderId="0" xfId="0" applyFont="1" applyAlignment="1">
      <alignment vertical="center"/>
    </xf>
    <xf numFmtId="0" fontId="0" fillId="0" borderId="2" xfId="0" applyBorder="1"/>
    <xf numFmtId="0" fontId="0" fillId="0" borderId="0" xfId="0" applyFill="1" applyAlignment="1">
      <alignment vertical="top"/>
    </xf>
    <xf numFmtId="0" fontId="0" fillId="2" borderId="3"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vertical="top" wrapText="1"/>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vertical="top" wrapText="1"/>
    </xf>
    <xf numFmtId="0" fontId="0" fillId="2" borderId="9" xfId="0" applyFill="1" applyBorder="1" applyAlignment="1">
      <alignment vertical="top" wrapText="1"/>
    </xf>
    <xf numFmtId="0" fontId="5" fillId="2" borderId="10" xfId="0" applyFont="1" applyFill="1" applyBorder="1"/>
    <xf numFmtId="0" fontId="0" fillId="2" borderId="11" xfId="0" applyFont="1" applyFill="1" applyBorder="1"/>
    <xf numFmtId="0" fontId="6" fillId="2" borderId="12" xfId="0" applyFont="1" applyFill="1" applyBorder="1"/>
    <xf numFmtId="49" fontId="6" fillId="2" borderId="12" xfId="0" applyNumberFormat="1" applyFont="1" applyFill="1" applyBorder="1"/>
    <xf numFmtId="49" fontId="6" fillId="2" borderId="13" xfId="0" applyNumberFormat="1" applyFont="1" applyFill="1" applyBorder="1"/>
    <xf numFmtId="0" fontId="0" fillId="2" borderId="14" xfId="0" applyFont="1" applyFill="1" applyBorder="1"/>
    <xf numFmtId="0" fontId="0" fillId="2" borderId="15" xfId="0" applyFont="1" applyFill="1" applyBorder="1"/>
    <xf numFmtId="0" fontId="0" fillId="2" borderId="15" xfId="0" applyFont="1" applyFill="1" applyBorder="1" applyAlignment="1">
      <alignment wrapText="1"/>
    </xf>
    <xf numFmtId="0" fontId="0" fillId="2" borderId="16" xfId="0" applyFont="1" applyFill="1" applyBorder="1" applyAlignment="1">
      <alignment wrapText="1"/>
    </xf>
    <xf numFmtId="0" fontId="0" fillId="2" borderId="17" xfId="0" applyFont="1" applyFill="1" applyBorder="1" applyAlignment="1">
      <alignment wrapText="1"/>
    </xf>
    <xf numFmtId="0" fontId="5" fillId="2" borderId="18" xfId="0" applyFont="1" applyFill="1" applyBorder="1"/>
    <xf numFmtId="0" fontId="5" fillId="2" borderId="19" xfId="0" applyFont="1" applyFill="1" applyBorder="1"/>
    <xf numFmtId="0" fontId="5" fillId="2" borderId="14" xfId="0" applyFont="1" applyFill="1" applyBorder="1"/>
    <xf numFmtId="0" fontId="5" fillId="2" borderId="15" xfId="0" applyFont="1" applyFill="1" applyBorder="1"/>
    <xf numFmtId="0" fontId="6" fillId="2" borderId="19" xfId="0" applyFont="1" applyFill="1" applyBorder="1"/>
    <xf numFmtId="0" fontId="5" fillId="2" borderId="20" xfId="0" applyFont="1" applyFill="1" applyBorder="1"/>
    <xf numFmtId="0" fontId="5" fillId="2" borderId="21" xfId="0" applyFont="1" applyFill="1" applyBorder="1"/>
    <xf numFmtId="0" fontId="5" fillId="2" borderId="22" xfId="0" applyFont="1" applyFill="1" applyBorder="1"/>
    <xf numFmtId="0" fontId="4" fillId="2" borderId="21" xfId="0" applyFont="1" applyFill="1" applyBorder="1"/>
    <xf numFmtId="0" fontId="0" fillId="2" borderId="22" xfId="0" applyFont="1" applyFill="1" applyBorder="1"/>
    <xf numFmtId="0" fontId="0" fillId="2" borderId="2" xfId="0" applyFont="1" applyFill="1" applyBorder="1"/>
    <xf numFmtId="0" fontId="0" fillId="2" borderId="0" xfId="0" applyFont="1" applyFill="1" applyBorder="1"/>
    <xf numFmtId="0" fontId="0" fillId="2" borderId="23" xfId="0" applyFont="1" applyFill="1" applyBorder="1"/>
    <xf numFmtId="0" fontId="0" fillId="2" borderId="24" xfId="0" applyFont="1" applyFill="1" applyBorder="1"/>
    <xf numFmtId="0" fontId="0" fillId="2" borderId="25" xfId="0" applyFont="1" applyFill="1" applyBorder="1"/>
    <xf numFmtId="0" fontId="7" fillId="0" borderId="0" xfId="0" applyFont="1"/>
    <xf numFmtId="0" fontId="7" fillId="0" borderId="0" xfId="0" applyFont="1" applyFill="1" applyBorder="1"/>
    <xf numFmtId="0" fontId="4" fillId="0" borderId="0" xfId="0" applyFont="1" applyFill="1" applyBorder="1" applyAlignment="1">
      <alignment horizontal="left"/>
    </xf>
    <xf numFmtId="0" fontId="0" fillId="0" borderId="0" xfId="0" applyFont="1" applyFill="1" applyBorder="1"/>
    <xf numFmtId="0" fontId="0" fillId="2" borderId="1" xfId="0" applyFont="1" applyFill="1" applyBorder="1" applyAlignment="1">
      <alignment wrapText="1"/>
    </xf>
    <xf numFmtId="0" fontId="0" fillId="2" borderId="26" xfId="0" applyFont="1" applyFill="1" applyBorder="1"/>
    <xf numFmtId="0" fontId="0" fillId="2" borderId="27" xfId="0" applyFont="1" applyFill="1" applyBorder="1"/>
    <xf numFmtId="0" fontId="0" fillId="0" borderId="0" xfId="0" applyFill="1" applyBorder="1"/>
    <xf numFmtId="0" fontId="0" fillId="0" borderId="0" xfId="0" applyFont="1" applyFill="1" applyBorder="1" applyAlignment="1">
      <alignment wrapText="1"/>
    </xf>
    <xf numFmtId="0" fontId="0" fillId="2" borderId="1" xfId="0" applyFill="1" applyBorder="1"/>
    <xf numFmtId="3" fontId="0" fillId="2" borderId="1" xfId="0" applyNumberFormat="1" applyFill="1" applyBorder="1"/>
    <xf numFmtId="3" fontId="0" fillId="2" borderId="20" xfId="0" applyNumberFormat="1" applyFill="1" applyBorder="1"/>
    <xf numFmtId="3" fontId="0" fillId="2" borderId="1" xfId="0" applyNumberFormat="1" applyFont="1" applyFill="1" applyBorder="1" applyAlignment="1">
      <alignment wrapText="1"/>
    </xf>
    <xf numFmtId="0" fontId="7" fillId="0" borderId="1" xfId="0" applyFont="1" applyFill="1" applyBorder="1" applyAlignment="1">
      <alignment wrapText="1"/>
    </xf>
    <xf numFmtId="0" fontId="7" fillId="0" borderId="0" xfId="0" quotePrefix="1" applyFont="1"/>
    <xf numFmtId="0" fontId="0" fillId="2" borderId="28" xfId="0" applyFill="1" applyBorder="1" applyAlignment="1">
      <alignment horizontal="left"/>
    </xf>
    <xf numFmtId="0" fontId="0" fillId="2" borderId="16" xfId="0" applyFill="1" applyBorder="1" applyAlignment="1">
      <alignment horizontal="left"/>
    </xf>
    <xf numFmtId="0" fontId="0" fillId="2" borderId="29" xfId="0" applyFill="1" applyBorder="1" applyAlignment="1">
      <alignment horizontal="left"/>
    </xf>
    <xf numFmtId="0" fontId="0" fillId="2" borderId="30" xfId="0" applyFill="1" applyBorder="1" applyAlignment="1">
      <alignment horizontal="left"/>
    </xf>
    <xf numFmtId="0" fontId="4" fillId="2" borderId="1" xfId="0" applyFont="1" applyFill="1" applyBorder="1"/>
    <xf numFmtId="0" fontId="4" fillId="2" borderId="1" xfId="0" applyFont="1" applyFill="1" applyBorder="1" applyAlignment="1">
      <alignment wrapText="1"/>
    </xf>
    <xf numFmtId="0" fontId="8" fillId="2" borderId="1" xfId="0" applyFont="1" applyFill="1" applyBorder="1" applyAlignment="1">
      <alignment wrapText="1"/>
    </xf>
    <xf numFmtId="0" fontId="8" fillId="2" borderId="1" xfId="0" applyFont="1" applyFill="1" applyBorder="1"/>
    <xf numFmtId="0" fontId="0" fillId="0" borderId="31" xfId="0" applyBorder="1"/>
    <xf numFmtId="0" fontId="0" fillId="0" borderId="23" xfId="0" applyBorder="1"/>
    <xf numFmtId="0" fontId="0" fillId="0" borderId="32" xfId="0" applyBorder="1"/>
    <xf numFmtId="1" fontId="0" fillId="3" borderId="33" xfId="0" applyNumberFormat="1" applyFill="1" applyBorder="1"/>
    <xf numFmtId="1" fontId="4" fillId="3" borderId="34" xfId="0" applyNumberFormat="1" applyFont="1" applyFill="1" applyBorder="1"/>
    <xf numFmtId="1" fontId="0" fillId="3" borderId="35" xfId="0" applyNumberFormat="1" applyFill="1" applyBorder="1"/>
    <xf numFmtId="1" fontId="0" fillId="3" borderId="36" xfId="0" applyNumberFormat="1" applyFill="1" applyBorder="1"/>
    <xf numFmtId="2" fontId="4" fillId="3" borderId="37" xfId="0" applyNumberFormat="1" applyFont="1" applyFill="1" applyBorder="1"/>
    <xf numFmtId="2" fontId="0" fillId="3" borderId="38" xfId="0" applyNumberFormat="1" applyFill="1" applyBorder="1"/>
    <xf numFmtId="0" fontId="0" fillId="0" borderId="0" xfId="0" quotePrefix="1" applyFont="1"/>
    <xf numFmtId="0" fontId="9" fillId="0" borderId="39" xfId="0" applyFont="1" applyBorder="1" applyProtection="1"/>
    <xf numFmtId="0" fontId="10" fillId="0" borderId="39" xfId="0" applyFont="1" applyBorder="1" applyProtection="1"/>
    <xf numFmtId="0" fontId="0" fillId="0" borderId="0" xfId="0" applyProtection="1"/>
    <xf numFmtId="0" fontId="11" fillId="0" borderId="0" xfId="0" applyFont="1" applyAlignment="1" applyProtection="1">
      <alignment vertical="top"/>
    </xf>
    <xf numFmtId="0" fontId="7" fillId="0" borderId="0" xfId="0" applyFont="1" applyBorder="1" applyProtection="1"/>
    <xf numFmtId="0" fontId="0" fillId="0" borderId="0" xfId="0" applyBorder="1" applyProtection="1"/>
    <xf numFmtId="0" fontId="7" fillId="0" borderId="0" xfId="0" quotePrefix="1" applyFont="1" applyBorder="1" applyProtection="1"/>
    <xf numFmtId="0" fontId="0" fillId="2" borderId="3" xfId="0" applyFill="1" applyBorder="1" applyProtection="1"/>
    <xf numFmtId="0" fontId="0" fillId="2" borderId="41" xfId="0" applyFill="1" applyBorder="1" applyProtection="1"/>
    <xf numFmtId="0" fontId="0" fillId="2" borderId="42" xfId="0" applyFill="1" applyBorder="1" applyProtection="1"/>
    <xf numFmtId="0" fontId="0" fillId="2" borderId="40" xfId="0" applyFill="1" applyBorder="1" applyProtection="1"/>
    <xf numFmtId="0" fontId="0" fillId="2" borderId="25" xfId="0" applyFill="1" applyBorder="1" applyProtection="1"/>
    <xf numFmtId="0" fontId="7" fillId="0" borderId="0" xfId="0" applyFont="1" applyProtection="1"/>
    <xf numFmtId="0" fontId="0" fillId="2" borderId="24" xfId="0" applyFill="1" applyBorder="1" applyProtection="1"/>
    <xf numFmtId="0" fontId="0" fillId="2" borderId="43" xfId="0" applyFill="1" applyBorder="1" applyProtection="1"/>
    <xf numFmtId="0" fontId="0" fillId="2" borderId="44" xfId="0" applyFill="1" applyBorder="1" applyProtection="1"/>
    <xf numFmtId="0" fontId="0" fillId="2" borderId="45" xfId="0" applyFill="1" applyBorder="1" applyProtection="1"/>
    <xf numFmtId="0" fontId="0" fillId="2" borderId="46" xfId="0" applyFill="1" applyBorder="1" applyProtection="1"/>
    <xf numFmtId="0" fontId="0" fillId="0" borderId="40" xfId="0" applyBorder="1" applyProtection="1">
      <protection locked="0"/>
    </xf>
    <xf numFmtId="0" fontId="0" fillId="4" borderId="47" xfId="0" applyFill="1" applyBorder="1" applyProtection="1">
      <protection locked="0"/>
    </xf>
    <xf numFmtId="0" fontId="0" fillId="4" borderId="40" xfId="0" applyFill="1" applyBorder="1" applyProtection="1">
      <protection locked="0"/>
    </xf>
    <xf numFmtId="0" fontId="0" fillId="0" borderId="47"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42" xfId="0" applyBorder="1" applyProtection="1">
      <protection locked="0"/>
    </xf>
    <xf numFmtId="1" fontId="4" fillId="0" borderId="1" xfId="0" applyNumberFormat="1" applyFont="1" applyBorder="1" applyProtection="1">
      <protection locked="0"/>
    </xf>
    <xf numFmtId="2" fontId="4" fillId="0" borderId="17" xfId="0" applyNumberFormat="1" applyFont="1" applyBorder="1" applyProtection="1">
      <protection locked="0"/>
    </xf>
    <xf numFmtId="1" fontId="0" fillId="0" borderId="19" xfId="0" applyNumberFormat="1" applyBorder="1" applyProtection="1">
      <protection locked="0"/>
    </xf>
    <xf numFmtId="2" fontId="0" fillId="0" borderId="48" xfId="0" applyNumberFormat="1" applyBorder="1" applyProtection="1">
      <protection locked="0"/>
    </xf>
    <xf numFmtId="1" fontId="0" fillId="0" borderId="20" xfId="0" applyNumberFormat="1" applyBorder="1" applyProtection="1">
      <protection locked="0"/>
    </xf>
    <xf numFmtId="2" fontId="0" fillId="0" borderId="49" xfId="0" applyNumberFormat="1" applyBorder="1" applyProtection="1">
      <protection locked="0"/>
    </xf>
    <xf numFmtId="1" fontId="0" fillId="0" borderId="50" xfId="0" applyNumberFormat="1" applyBorder="1" applyProtection="1">
      <protection locked="0"/>
    </xf>
    <xf numFmtId="2" fontId="0" fillId="0" borderId="46" xfId="0" applyNumberFormat="1" applyBorder="1" applyProtection="1">
      <protection locked="0"/>
    </xf>
    <xf numFmtId="1" fontId="4" fillId="3" borderId="14" xfId="0" applyNumberFormat="1" applyFont="1" applyFill="1" applyBorder="1" applyProtection="1">
      <protection locked="0"/>
    </xf>
    <xf numFmtId="1" fontId="0" fillId="3" borderId="2" xfId="0" applyNumberFormat="1" applyFill="1" applyBorder="1" applyProtection="1">
      <protection locked="0"/>
    </xf>
    <xf numFmtId="1" fontId="0" fillId="3" borderId="23" xfId="0" applyNumberFormat="1" applyFill="1" applyBorder="1" applyProtection="1">
      <protection locked="0"/>
    </xf>
    <xf numFmtId="1" fontId="0" fillId="3" borderId="51" xfId="0" applyNumberFormat="1" applyFill="1" applyBorder="1" applyProtection="1">
      <protection locked="0"/>
    </xf>
    <xf numFmtId="0" fontId="0" fillId="0" borderId="0" xfId="0" applyBorder="1"/>
    <xf numFmtId="0" fontId="0" fillId="0" borderId="0" xfId="0" quotePrefix="1" applyBorder="1"/>
    <xf numFmtId="4" fontId="0" fillId="0" borderId="52" xfId="0" applyNumberFormat="1" applyFont="1" applyBorder="1" applyProtection="1">
      <protection locked="0"/>
    </xf>
    <xf numFmtId="4" fontId="0" fillId="0" borderId="44" xfId="0" applyNumberFormat="1" applyFont="1" applyBorder="1" applyProtection="1">
      <protection locked="0"/>
    </xf>
    <xf numFmtId="4" fontId="0" fillId="0" borderId="6" xfId="0" applyNumberFormat="1" applyFont="1" applyBorder="1" applyProtection="1">
      <protection locked="0"/>
    </xf>
    <xf numFmtId="4" fontId="0" fillId="0" borderId="48" xfId="0" applyNumberFormat="1" applyFont="1" applyBorder="1" applyProtection="1">
      <protection locked="0"/>
    </xf>
    <xf numFmtId="4" fontId="0" fillId="2" borderId="6" xfId="0" applyNumberFormat="1" applyFont="1" applyFill="1" applyBorder="1"/>
    <xf numFmtId="4" fontId="0" fillId="2" borderId="48" xfId="0" applyNumberFormat="1" applyFont="1" applyFill="1" applyBorder="1"/>
    <xf numFmtId="4" fontId="0" fillId="2" borderId="16" xfId="0" applyNumberFormat="1" applyFont="1" applyFill="1" applyBorder="1"/>
    <xf numFmtId="4" fontId="0" fillId="0" borderId="30" xfId="0" applyNumberFormat="1" applyFont="1" applyBorder="1" applyProtection="1">
      <protection locked="0"/>
    </xf>
    <xf numFmtId="4" fontId="0" fillId="0" borderId="49" xfId="0" applyNumberFormat="1" applyFont="1" applyBorder="1" applyProtection="1">
      <protection locked="0"/>
    </xf>
    <xf numFmtId="4" fontId="0" fillId="2" borderId="52" xfId="0" applyNumberFormat="1" applyFont="1" applyFill="1" applyBorder="1"/>
    <xf numFmtId="4" fontId="0" fillId="0" borderId="53" xfId="0" applyNumberFormat="1" applyFont="1" applyBorder="1" applyProtection="1">
      <protection locked="0"/>
    </xf>
    <xf numFmtId="4" fontId="0" fillId="0" borderId="54" xfId="0" applyNumberFormat="1" applyFont="1" applyBorder="1" applyProtection="1">
      <protection locked="0"/>
    </xf>
    <xf numFmtId="4" fontId="0" fillId="2" borderId="44" xfId="0" applyNumberFormat="1" applyFont="1" applyFill="1" applyBorder="1"/>
    <xf numFmtId="4" fontId="0" fillId="0" borderId="7" xfId="0" applyNumberFormat="1" applyFont="1" applyBorder="1" applyProtection="1">
      <protection locked="0"/>
    </xf>
    <xf numFmtId="4" fontId="0" fillId="0" borderId="46" xfId="0" applyNumberFormat="1" applyFont="1" applyBorder="1" applyProtection="1">
      <protection locked="0"/>
    </xf>
    <xf numFmtId="0" fontId="13" fillId="0" borderId="0" xfId="0" applyFont="1" applyAlignment="1">
      <alignment vertical="center"/>
    </xf>
    <xf numFmtId="0" fontId="14" fillId="5" borderId="24" xfId="0" applyFont="1" applyFill="1" applyBorder="1" applyAlignment="1">
      <alignment vertical="center"/>
    </xf>
    <xf numFmtId="0" fontId="14" fillId="5" borderId="25" xfId="0" applyFont="1" applyFill="1" applyBorder="1" applyAlignment="1">
      <alignment vertical="center"/>
    </xf>
    <xf numFmtId="0" fontId="15" fillId="5" borderId="10" xfId="0" applyFont="1" applyFill="1" applyBorder="1" applyAlignment="1">
      <alignment vertical="center"/>
    </xf>
    <xf numFmtId="0" fontId="14" fillId="5" borderId="10" xfId="0" applyFont="1" applyFill="1" applyBorder="1" applyAlignment="1">
      <alignment vertical="center"/>
    </xf>
    <xf numFmtId="1" fontId="0" fillId="0" borderId="3" xfId="0" applyNumberFormat="1" applyFont="1" applyFill="1" applyBorder="1" applyAlignment="1" applyProtection="1">
      <alignment horizontal="right"/>
      <protection locked="0"/>
    </xf>
    <xf numFmtId="1" fontId="0" fillId="0" borderId="26" xfId="0" applyNumberFormat="1" applyFont="1" applyFill="1" applyBorder="1" applyAlignment="1" applyProtection="1">
      <alignment horizontal="right"/>
      <protection locked="0"/>
    </xf>
    <xf numFmtId="1" fontId="0" fillId="0" borderId="27" xfId="0" applyNumberFormat="1" applyFont="1" applyFill="1" applyBorder="1" applyAlignment="1" applyProtection="1">
      <alignment horizontal="right"/>
      <protection locked="0"/>
    </xf>
    <xf numFmtId="1" fontId="0" fillId="0" borderId="24" xfId="0" applyNumberFormat="1" applyFont="1" applyFill="1" applyBorder="1" applyAlignment="1" applyProtection="1">
      <alignment horizontal="right"/>
      <protection locked="0"/>
    </xf>
    <xf numFmtId="1" fontId="0" fillId="0" borderId="25" xfId="0" applyNumberFormat="1" applyFont="1" applyFill="1" applyBorder="1" applyAlignment="1" applyProtection="1">
      <alignment horizontal="right"/>
      <protection locked="0"/>
    </xf>
    <xf numFmtId="1" fontId="0" fillId="0" borderId="10" xfId="0" applyNumberFormat="1" applyFont="1" applyFill="1" applyBorder="1" applyAlignment="1" applyProtection="1">
      <alignment horizontal="right"/>
      <protection locked="0"/>
    </xf>
    <xf numFmtId="1" fontId="0" fillId="0" borderId="24" xfId="0" applyNumberFormat="1" applyFont="1" applyFill="1" applyBorder="1" applyProtection="1">
      <protection locked="0"/>
    </xf>
    <xf numFmtId="1" fontId="0" fillId="0" borderId="25" xfId="0" applyNumberFormat="1" applyFont="1" applyFill="1" applyBorder="1" applyProtection="1">
      <protection locked="0"/>
    </xf>
    <xf numFmtId="1" fontId="0" fillId="0" borderId="10" xfId="0" applyNumberFormat="1" applyFont="1" applyFill="1" applyBorder="1" applyProtection="1">
      <protection locked="0"/>
    </xf>
    <xf numFmtId="1" fontId="6" fillId="0" borderId="56" xfId="0" applyNumberFormat="1" applyFont="1" applyFill="1" applyBorder="1" applyProtection="1">
      <protection locked="0"/>
    </xf>
    <xf numFmtId="1" fontId="6" fillId="0" borderId="57" xfId="0" applyNumberFormat="1" applyFont="1" applyFill="1" applyBorder="1" applyProtection="1">
      <protection locked="0"/>
    </xf>
    <xf numFmtId="1" fontId="0" fillId="0" borderId="58" xfId="0" applyNumberFormat="1" applyFont="1" applyFill="1" applyBorder="1" applyAlignment="1" applyProtection="1">
      <alignment horizontal="right"/>
      <protection locked="0"/>
    </xf>
    <xf numFmtId="0" fontId="0" fillId="0" borderId="0" xfId="0" applyFont="1" applyBorder="1" applyAlignment="1" applyProtection="1">
      <alignment vertical="top" wrapText="1"/>
      <protection locked="0"/>
    </xf>
    <xf numFmtId="0" fontId="0" fillId="4" borderId="21" xfId="0" applyFont="1" applyFill="1" applyBorder="1" applyAlignment="1" applyProtection="1">
      <alignment vertical="top" wrapText="1"/>
      <protection locked="0"/>
    </xf>
    <xf numFmtId="0" fontId="0" fillId="4" borderId="22" xfId="0" applyFont="1" applyFill="1" applyBorder="1" applyAlignment="1" applyProtection="1">
      <alignment vertical="top" wrapText="1"/>
      <protection locked="0"/>
    </xf>
    <xf numFmtId="0" fontId="0" fillId="4" borderId="61" xfId="0" applyFont="1" applyFill="1" applyBorder="1" applyAlignment="1" applyProtection="1">
      <alignment vertical="top" wrapText="1"/>
      <protection locked="0"/>
    </xf>
    <xf numFmtId="0" fontId="0" fillId="4" borderId="2" xfId="0" applyFont="1" applyFill="1" applyBorder="1" applyAlignment="1" applyProtection="1">
      <alignment vertical="top" wrapText="1"/>
      <protection locked="0"/>
    </xf>
    <xf numFmtId="0" fontId="0" fillId="4" borderId="0" xfId="0" applyFont="1" applyFill="1" applyBorder="1" applyAlignment="1" applyProtection="1">
      <alignment vertical="top" wrapText="1"/>
      <protection locked="0"/>
    </xf>
    <xf numFmtId="0" fontId="0" fillId="4" borderId="31" xfId="0" applyFont="1" applyFill="1" applyBorder="1" applyAlignment="1" applyProtection="1">
      <alignment vertical="top" wrapText="1"/>
      <protection locked="0"/>
    </xf>
    <xf numFmtId="0" fontId="0" fillId="4" borderId="23" xfId="0" applyFont="1" applyFill="1" applyBorder="1" applyAlignment="1" applyProtection="1">
      <alignment vertical="top" wrapText="1"/>
      <protection locked="0"/>
    </xf>
    <xf numFmtId="0" fontId="0" fillId="4" borderId="62" xfId="0" applyFont="1" applyFill="1" applyBorder="1" applyAlignment="1" applyProtection="1">
      <alignment vertical="top" wrapText="1"/>
      <protection locked="0"/>
    </xf>
    <xf numFmtId="0" fontId="0" fillId="4" borderId="32" xfId="0" applyFont="1" applyFill="1" applyBorder="1" applyAlignment="1" applyProtection="1">
      <alignment vertical="top" wrapText="1"/>
      <protection locked="0"/>
    </xf>
    <xf numFmtId="0" fontId="5" fillId="2" borderId="0" xfId="0" applyFont="1" applyFill="1" applyBorder="1" applyAlignment="1">
      <alignment horizontal="left"/>
    </xf>
    <xf numFmtId="0" fontId="6" fillId="2" borderId="0" xfId="0" applyFont="1" applyFill="1" applyBorder="1" applyAlignment="1">
      <alignment horizontal="left"/>
    </xf>
    <xf numFmtId="0" fontId="0" fillId="0" borderId="0" xfId="0" applyFill="1" applyBorder="1" applyAlignment="1">
      <alignment horizontal="left"/>
    </xf>
    <xf numFmtId="0" fontId="12" fillId="0" borderId="0" xfId="1" applyFont="1" applyFill="1" applyBorder="1" applyAlignment="1" applyProtection="1">
      <alignment horizontal="center" vertical="center" wrapText="1"/>
    </xf>
    <xf numFmtId="0" fontId="6" fillId="0" borderId="0" xfId="0" applyFont="1" applyFill="1" applyAlignment="1" applyProtection="1">
      <alignment vertical="top"/>
      <protection hidden="1"/>
    </xf>
    <xf numFmtId="0" fontId="12" fillId="0" borderId="0" xfId="1" applyFont="1" applyFill="1" applyBorder="1" applyAlignment="1" applyProtection="1">
      <alignment horizontal="center" wrapText="1"/>
    </xf>
    <xf numFmtId="1" fontId="0" fillId="3" borderId="59" xfId="0" applyNumberFormat="1" applyFont="1" applyFill="1" applyBorder="1" applyProtection="1">
      <protection locked="0"/>
    </xf>
    <xf numFmtId="1" fontId="0" fillId="3" borderId="8" xfId="0" applyNumberFormat="1" applyFont="1" applyFill="1" applyBorder="1" applyAlignment="1" applyProtection="1">
      <alignment horizontal="right"/>
      <protection locked="0"/>
    </xf>
    <xf numFmtId="1" fontId="0" fillId="3" borderId="47" xfId="0" applyNumberFormat="1" applyFont="1" applyFill="1" applyBorder="1" applyAlignment="1" applyProtection="1">
      <alignment horizontal="right"/>
      <protection locked="0"/>
    </xf>
    <xf numFmtId="1" fontId="0" fillId="3" borderId="16" xfId="0" applyNumberFormat="1" applyFont="1" applyFill="1" applyBorder="1" applyProtection="1">
      <protection locked="0"/>
    </xf>
    <xf numFmtId="1" fontId="0" fillId="3" borderId="1" xfId="0" applyNumberFormat="1" applyFont="1" applyFill="1" applyBorder="1" applyAlignment="1" applyProtection="1">
      <alignment horizontal="right"/>
      <protection locked="0"/>
    </xf>
    <xf numFmtId="1" fontId="0" fillId="3" borderId="17" xfId="0" applyNumberFormat="1" applyFont="1" applyFill="1" applyBorder="1" applyAlignment="1" applyProtection="1">
      <alignment horizontal="right"/>
      <protection locked="0"/>
    </xf>
    <xf numFmtId="1" fontId="0" fillId="3" borderId="60" xfId="0" applyNumberFormat="1" applyFont="1" applyFill="1" applyBorder="1" applyProtection="1">
      <protection locked="0"/>
    </xf>
    <xf numFmtId="1" fontId="0" fillId="3" borderId="55" xfId="0" applyNumberFormat="1" applyFont="1" applyFill="1" applyBorder="1" applyAlignment="1" applyProtection="1">
      <alignment horizontal="right"/>
      <protection locked="0"/>
    </xf>
    <xf numFmtId="1" fontId="0" fillId="3" borderId="54" xfId="0" applyNumberFormat="1" applyFont="1" applyFill="1" applyBorder="1" applyAlignment="1" applyProtection="1">
      <alignment horizontal="right"/>
      <protection locked="0"/>
    </xf>
    <xf numFmtId="1" fontId="0" fillId="3" borderId="59" xfId="0" applyNumberFormat="1" applyFont="1" applyFill="1" applyBorder="1" applyAlignment="1" applyProtection="1">
      <alignment horizontal="right"/>
      <protection locked="0"/>
    </xf>
    <xf numFmtId="1" fontId="0" fillId="3" borderId="1" xfId="0" applyNumberFormat="1" applyFont="1" applyFill="1" applyBorder="1" applyProtection="1">
      <protection locked="0"/>
    </xf>
    <xf numFmtId="1" fontId="0" fillId="3" borderId="17" xfId="0" applyNumberFormat="1" applyFont="1" applyFill="1" applyBorder="1" applyProtection="1">
      <protection locked="0"/>
    </xf>
    <xf numFmtId="1" fontId="0" fillId="3" borderId="55" xfId="0" applyNumberFormat="1" applyFont="1" applyFill="1" applyBorder="1" applyProtection="1">
      <protection locked="0"/>
    </xf>
    <xf numFmtId="1" fontId="0" fillId="3" borderId="54" xfId="0" applyNumberFormat="1" applyFont="1" applyFill="1" applyBorder="1" applyProtection="1">
      <protection locked="0"/>
    </xf>
    <xf numFmtId="1" fontId="0" fillId="3" borderId="8" xfId="0" applyNumberFormat="1" applyFont="1" applyFill="1" applyBorder="1" applyProtection="1">
      <protection locked="0"/>
    </xf>
    <xf numFmtId="1" fontId="0" fillId="3" borderId="47" xfId="0" applyNumberFormat="1" applyFont="1" applyFill="1" applyBorder="1" applyProtection="1">
      <protection locked="0"/>
    </xf>
    <xf numFmtId="0" fontId="16" fillId="0" borderId="0" xfId="0" applyFont="1"/>
    <xf numFmtId="0" fontId="0" fillId="2" borderId="59" xfId="0" applyFill="1" applyBorder="1"/>
    <xf numFmtId="0" fontId="0" fillId="2" borderId="16" xfId="0" applyFill="1" applyBorder="1"/>
    <xf numFmtId="0" fontId="0" fillId="2" borderId="60" xfId="0" applyFill="1" applyBorder="1"/>
    <xf numFmtId="0" fontId="0" fillId="2" borderId="47" xfId="0" applyFill="1" applyBorder="1" applyAlignment="1">
      <alignment wrapText="1"/>
    </xf>
    <xf numFmtId="4" fontId="0" fillId="0" borderId="17" xfId="0" applyNumberFormat="1" applyBorder="1" applyProtection="1">
      <protection locked="0"/>
    </xf>
    <xf numFmtId="4" fontId="0" fillId="0" borderId="54" xfId="0" applyNumberFormat="1" applyBorder="1" applyProtection="1">
      <protection locked="0"/>
    </xf>
    <xf numFmtId="0" fontId="7" fillId="0" borderId="0" xfId="0" applyFont="1" applyAlignment="1" applyProtection="1">
      <alignment horizontal="left" vertical="top" wrapText="1"/>
    </xf>
    <xf numFmtId="0" fontId="0" fillId="2" borderId="66" xfId="0" applyFill="1" applyBorder="1" applyAlignment="1" applyProtection="1">
      <alignment horizontal="left"/>
    </xf>
    <xf numFmtId="0" fontId="0" fillId="2" borderId="67" xfId="0" applyFill="1" applyBorder="1" applyAlignment="1" applyProtection="1">
      <alignment horizontal="left"/>
    </xf>
    <xf numFmtId="0" fontId="0" fillId="2" borderId="5" xfId="0" applyFill="1" applyBorder="1" applyAlignment="1" applyProtection="1">
      <alignment horizontal="left"/>
    </xf>
    <xf numFmtId="0" fontId="0" fillId="2" borderId="68" xfId="0" applyFill="1" applyBorder="1" applyAlignment="1" applyProtection="1">
      <alignment horizontal="left"/>
    </xf>
    <xf numFmtId="0" fontId="0" fillId="2" borderId="65" xfId="0" applyFill="1" applyBorder="1" applyAlignment="1" applyProtection="1">
      <alignment horizontal="left"/>
    </xf>
    <xf numFmtId="0" fontId="0" fillId="2" borderId="11" xfId="0" applyFill="1" applyBorder="1" applyAlignment="1" applyProtection="1">
      <alignment horizontal="left"/>
    </xf>
    <xf numFmtId="0" fontId="0" fillId="2" borderId="63" xfId="0" applyFill="1" applyBorder="1" applyAlignment="1" applyProtection="1">
      <alignment horizontal="left"/>
    </xf>
    <xf numFmtId="0" fontId="0" fillId="2" borderId="64" xfId="0" applyFill="1" applyBorder="1" applyAlignment="1" applyProtection="1">
      <alignment horizontal="left"/>
    </xf>
    <xf numFmtId="0" fontId="5" fillId="2" borderId="62"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Border="1" applyAlignment="1">
      <alignment horizontal="left"/>
    </xf>
    <xf numFmtId="0" fontId="0" fillId="0" borderId="62" xfId="0" applyFont="1" applyFill="1" applyBorder="1" applyAlignment="1" applyProtection="1">
      <alignment horizontal="left"/>
      <protection locked="0"/>
    </xf>
    <xf numFmtId="0" fontId="0" fillId="0" borderId="69"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43" xfId="0" applyFont="1" applyFill="1" applyBorder="1" applyAlignment="1" applyProtection="1">
      <alignment horizontal="left"/>
      <protection locked="0"/>
    </xf>
    <xf numFmtId="0" fontId="0" fillId="2" borderId="5" xfId="0" applyFont="1" applyFill="1" applyBorder="1" applyAlignment="1">
      <alignment horizontal="center"/>
    </xf>
    <xf numFmtId="0" fontId="0" fillId="2" borderId="9" xfId="0" applyFont="1" applyFill="1" applyBorder="1" applyAlignment="1">
      <alignment horizontal="center"/>
    </xf>
    <xf numFmtId="0" fontId="4" fillId="2" borderId="14" xfId="0" applyFont="1" applyFill="1" applyBorder="1" applyAlignment="1">
      <alignment horizontal="left"/>
    </xf>
    <xf numFmtId="0" fontId="4" fillId="2" borderId="15" xfId="0" applyFont="1" applyFill="1" applyBorder="1" applyAlignment="1">
      <alignment horizontal="left"/>
    </xf>
    <xf numFmtId="0" fontId="4" fillId="2" borderId="70" xfId="0" applyFont="1" applyFill="1" applyBorder="1" applyAlignment="1">
      <alignment horizontal="left"/>
    </xf>
    <xf numFmtId="0" fontId="5" fillId="2" borderId="22" xfId="0" applyFont="1" applyFill="1" applyBorder="1" applyAlignment="1">
      <alignment horizontal="left"/>
    </xf>
    <xf numFmtId="0" fontId="4" fillId="0" borderId="0" xfId="0" applyFont="1" applyFill="1" applyAlignment="1">
      <alignment horizontal="left" vertical="top" wrapText="1"/>
    </xf>
    <xf numFmtId="0" fontId="4" fillId="0" borderId="43" xfId="0" applyFont="1" applyFill="1" applyBorder="1" applyAlignment="1">
      <alignment horizontal="left" vertical="top" wrapText="1"/>
    </xf>
    <xf numFmtId="0" fontId="0" fillId="2" borderId="11" xfId="0" applyFill="1" applyBorder="1" applyAlignment="1">
      <alignment horizontal="center"/>
    </xf>
    <xf numFmtId="0" fontId="0" fillId="2" borderId="63" xfId="0" applyFill="1" applyBorder="1" applyAlignment="1">
      <alignment horizontal="center"/>
    </xf>
    <xf numFmtId="0" fontId="0" fillId="2" borderId="64" xfId="0" applyFill="1" applyBorder="1" applyAlignment="1">
      <alignment horizontal="center"/>
    </xf>
    <xf numFmtId="0" fontId="0" fillId="2" borderId="10" xfId="0" applyFill="1" applyBorder="1" applyAlignment="1">
      <alignment horizontal="center"/>
    </xf>
    <xf numFmtId="0" fontId="0" fillId="2" borderId="71" xfId="0" applyFill="1" applyBorder="1" applyAlignment="1">
      <alignment horizontal="center"/>
    </xf>
    <xf numFmtId="0" fontId="0" fillId="2" borderId="72" xfId="0" applyFill="1" applyBorder="1" applyAlignment="1">
      <alignment horizontal="center"/>
    </xf>
    <xf numFmtId="0" fontId="0" fillId="0" borderId="53" xfId="0" applyBorder="1" applyAlignment="1" applyProtection="1">
      <alignment horizontal="left"/>
      <protection locked="0"/>
    </xf>
    <xf numFmtId="0" fontId="0" fillId="0" borderId="66" xfId="0" applyBorder="1" applyAlignment="1" applyProtection="1">
      <alignment horizontal="left"/>
      <protection locked="0"/>
    </xf>
    <xf numFmtId="0" fontId="0" fillId="0" borderId="67" xfId="0" applyBorder="1" applyAlignment="1" applyProtection="1">
      <alignment horizontal="left"/>
      <protection locked="0"/>
    </xf>
    <xf numFmtId="0" fontId="0" fillId="0" borderId="10" xfId="0" applyBorder="1" applyAlignment="1" applyProtection="1">
      <alignment horizontal="left" vertical="top" wrapText="1"/>
      <protection locked="0"/>
    </xf>
    <xf numFmtId="0" fontId="0" fillId="0" borderId="7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0" xfId="0" applyFill="1" applyBorder="1" applyAlignment="1">
      <alignment horizontal="left"/>
    </xf>
    <xf numFmtId="0" fontId="8" fillId="2" borderId="1" xfId="0" applyFont="1" applyFill="1" applyBorder="1" applyAlignment="1">
      <alignment horizontal="center" wrapText="1"/>
    </xf>
    <xf numFmtId="0" fontId="0" fillId="0" borderId="1" xfId="0" applyBorder="1" applyAlignment="1">
      <alignment horizontal="center"/>
    </xf>
  </cellXfs>
  <cellStyles count="2">
    <cellStyle name="Standaard" xfId="0" builtinId="0"/>
    <cellStyle name="Standaard_Blad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32385</xdr:colOff>
      <xdr:row>13</xdr:row>
      <xdr:rowOff>95250</xdr:rowOff>
    </xdr:from>
    <xdr:to>
      <xdr:col>6</xdr:col>
      <xdr:colOff>500453</xdr:colOff>
      <xdr:row>13</xdr:row>
      <xdr:rowOff>95250</xdr:rowOff>
    </xdr:to>
    <xdr:cxnSp macro="">
      <xdr:nvCxnSpPr>
        <xdr:cNvPr id="5" name="Rechte verbindingslijn met pijl 4">
          <a:extLst>
            <a:ext uri="{FF2B5EF4-FFF2-40B4-BE49-F238E27FC236}">
              <a16:creationId xmlns:a16="http://schemas.microsoft.com/office/drawing/2014/main" id="{D78E9928-D102-43E5-B6F0-3E600AB5135E}"/>
            </a:ext>
          </a:extLst>
        </xdr:cNvPr>
        <xdr:cNvCxnSpPr/>
      </xdr:nvCxnSpPr>
      <xdr:spPr>
        <a:xfrm>
          <a:off x="10258425" y="2543175"/>
          <a:ext cx="7048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5029200</xdr:colOff>
      <xdr:row>0</xdr:row>
      <xdr:rowOff>7620</xdr:rowOff>
    </xdr:from>
    <xdr:to>
      <xdr:col>4</xdr:col>
      <xdr:colOff>586740</xdr:colOff>
      <xdr:row>1</xdr:row>
      <xdr:rowOff>38100</xdr:rowOff>
    </xdr:to>
    <xdr:pic>
      <xdr:nvPicPr>
        <xdr:cNvPr id="1417" name="Picture 131" descr="leeuwformulieren">
          <a:extLst>
            <a:ext uri="{FF2B5EF4-FFF2-40B4-BE49-F238E27FC236}">
              <a16:creationId xmlns:a16="http://schemas.microsoft.com/office/drawing/2014/main" id="{8B5454A2-2265-41F3-BC6F-73BD34E89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1220" y="7620"/>
          <a:ext cx="73152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335280</xdr:colOff>
      <xdr:row>1</xdr:row>
      <xdr:rowOff>171450</xdr:rowOff>
    </xdr:from>
    <xdr:to>
      <xdr:col>3</xdr:col>
      <xdr:colOff>4606599</xdr:colOff>
      <xdr:row>7</xdr:row>
      <xdr:rowOff>123825</xdr:rowOff>
    </xdr:to>
    <xdr:sp macro="" textlink="">
      <xdr:nvSpPr>
        <xdr:cNvPr id="8" name="Tekstvak 7">
          <a:extLst>
            <a:ext uri="{FF2B5EF4-FFF2-40B4-BE49-F238E27FC236}">
              <a16:creationId xmlns:a16="http://schemas.microsoft.com/office/drawing/2014/main" id="{DD5AE5BB-D380-4927-BCC1-D98EAD39D1CF}"/>
            </a:ext>
          </a:extLst>
        </xdr:cNvPr>
        <xdr:cNvSpPr txBox="1"/>
      </xdr:nvSpPr>
      <xdr:spPr>
        <a:xfrm>
          <a:off x="333375" y="695325"/>
          <a:ext cx="8753475"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Vul eerst het infoblad in en daarna de overige werkbladen. Nadat alle bladen ingevuld zijn, kunt u op het controleblad nakijken of er mogelijke fouten gemaakt zijn bij het invullen van de tabellen.</a:t>
          </a:r>
          <a:endParaRPr lang="nl-BE">
            <a:effectLst/>
          </a:endParaRPr>
        </a:p>
        <a:p>
          <a:endParaRPr lang="nl-BE" sz="1100" baseline="0">
            <a:solidFill>
              <a:schemeClr val="dk1"/>
            </a:solidFill>
            <a:effectLst/>
            <a:latin typeface="+mn-lt"/>
            <a:ea typeface="+mn-ea"/>
            <a:cs typeface="+mn-cs"/>
          </a:endParaRPr>
        </a:p>
        <a:p>
          <a:r>
            <a:rPr lang="nl-BE" sz="1100" baseline="0">
              <a:solidFill>
                <a:schemeClr val="dk1"/>
              </a:solidFill>
              <a:effectLst/>
              <a:latin typeface="+mn-lt"/>
              <a:ea typeface="+mn-ea"/>
              <a:cs typeface="+mn-cs"/>
            </a:rPr>
            <a:t>Er verschijnt een bijkomende toelichting als u met de cursor op het rode driehoekje rechts bovenaan in bepaalde grijze velden gaat staan.</a:t>
          </a:r>
        </a:p>
        <a:p>
          <a:endParaRPr lang="nl-BE">
            <a:effectLst/>
          </a:endParaRPr>
        </a:p>
        <a:p>
          <a:r>
            <a:rPr lang="nl-BE" sz="1100" u="none" baseline="0">
              <a:solidFill>
                <a:schemeClr val="dk1"/>
              </a:solidFill>
              <a:effectLst/>
              <a:latin typeface="+mn-lt"/>
              <a:ea typeface="+mn-ea"/>
              <a:cs typeface="+mn-cs"/>
            </a:rPr>
            <a:t>Vul alle witte velden in voor zover deze van toepassing zijn op uw organisatie.</a:t>
          </a:r>
          <a:endParaRPr lang="nl-BE" u="non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xdr:colOff>
      <xdr:row>1</xdr:row>
      <xdr:rowOff>144780</xdr:rowOff>
    </xdr:from>
    <xdr:to>
      <xdr:col>8</xdr:col>
      <xdr:colOff>11430</xdr:colOff>
      <xdr:row>5</xdr:row>
      <xdr:rowOff>120044</xdr:rowOff>
    </xdr:to>
    <xdr:sp macro="" textlink="">
      <xdr:nvSpPr>
        <xdr:cNvPr id="3" name="Tekstvak 2">
          <a:extLst>
            <a:ext uri="{FF2B5EF4-FFF2-40B4-BE49-F238E27FC236}">
              <a16:creationId xmlns:a16="http://schemas.microsoft.com/office/drawing/2014/main" id="{7D9F535B-44B1-4E15-BFE4-FE28099E116B}"/>
            </a:ext>
          </a:extLst>
        </xdr:cNvPr>
        <xdr:cNvSpPr txBox="1"/>
      </xdr:nvSpPr>
      <xdr:spPr>
        <a:xfrm>
          <a:off x="619125" y="342900"/>
          <a:ext cx="99631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Gelieve hier enkel de kosten en opbrengsten op te geven die van toepassing zijn op de cultureel-erfgoedorganisatie. Als er binnen de rechtspersoon nog andere activiteiten uitgevoerd worden neemt u de hieraan verbonden kosten en opbrengsten niet op in dit formulier.</a:t>
          </a:r>
        </a:p>
        <a:p>
          <a:pPr eaLnBrk="1" fontAlgn="auto" latinLnBrk="0" hangingPunct="1"/>
          <a:endParaRPr lang="nl-BE" sz="1100" baseline="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441954</xdr:colOff>
      <xdr:row>4</xdr:row>
      <xdr:rowOff>177313</xdr:rowOff>
    </xdr:to>
    <xdr:sp macro="" textlink="">
      <xdr:nvSpPr>
        <xdr:cNvPr id="5" name="Tekstvak 4">
          <a:extLst>
            <a:ext uri="{FF2B5EF4-FFF2-40B4-BE49-F238E27FC236}">
              <a16:creationId xmlns:a16="http://schemas.microsoft.com/office/drawing/2014/main" id="{DB539992-2BFA-4CA6-8F2E-21576B3AE71C}"/>
            </a:ext>
          </a:extLst>
        </xdr:cNvPr>
        <xdr:cNvSpPr txBox="1"/>
      </xdr:nvSpPr>
      <xdr:spPr>
        <a:xfrm>
          <a:off x="609600" y="190500"/>
          <a:ext cx="99631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Gelieve hier enkel de personeelsleden op te geven die van toepassing zijn op de cultureel-erfgoedorganisatie. Als er binnen de rechtspersoon nog andere activiteiten uitgevoerd worden neemt u de hieraan verbonden personeelsleden niet op in dit formulier.</a:t>
          </a:r>
        </a:p>
        <a:p>
          <a:pPr eaLnBrk="1" fontAlgn="auto" latinLnBrk="0" hangingPunct="1"/>
          <a:endParaRPr lang="nl-BE"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xdr:colOff>
      <xdr:row>0</xdr:row>
      <xdr:rowOff>182879</xdr:rowOff>
    </xdr:from>
    <xdr:to>
      <xdr:col>10</xdr:col>
      <xdr:colOff>474291</xdr:colOff>
      <xdr:row>1</xdr:row>
      <xdr:rowOff>1304154</xdr:rowOff>
    </xdr:to>
    <xdr:sp macro="" textlink="">
      <xdr:nvSpPr>
        <xdr:cNvPr id="3" name="Tekstvak 2">
          <a:extLst>
            <a:ext uri="{FF2B5EF4-FFF2-40B4-BE49-F238E27FC236}">
              <a16:creationId xmlns:a16="http://schemas.microsoft.com/office/drawing/2014/main" id="{AEE1FCAD-C184-40C5-AAED-CF614C8D680C}"/>
            </a:ext>
          </a:extLst>
        </xdr:cNvPr>
        <xdr:cNvSpPr txBox="1"/>
      </xdr:nvSpPr>
      <xdr:spPr>
        <a:xfrm>
          <a:off x="457200" y="190499"/>
          <a:ext cx="99250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nl-BE" sz="1100" b="1">
              <a:solidFill>
                <a:schemeClr val="dk1"/>
              </a:solidFill>
              <a:effectLst/>
              <a:latin typeface="+mn-lt"/>
              <a:ea typeface="+mn-ea"/>
              <a:cs typeface="+mn-cs"/>
            </a:rPr>
            <a:t>Toelichting:</a:t>
          </a:r>
          <a:endParaRPr lang="nl-BE">
            <a:effectLst/>
          </a:endParaRPr>
        </a:p>
        <a:p>
          <a:pPr eaLnBrk="1" fontAlgn="auto" latinLnBrk="0" hangingPunct="1">
            <a:lnSpc>
              <a:spcPts val="1100"/>
            </a:lnSpc>
          </a:pPr>
          <a:r>
            <a:rPr lang="nl-BE" sz="1100" baseline="0">
              <a:solidFill>
                <a:schemeClr val="dk1"/>
              </a:solidFill>
              <a:effectLst/>
              <a:latin typeface="+mn-lt"/>
              <a:ea typeface="+mn-ea"/>
              <a:cs typeface="+mn-cs"/>
            </a:rPr>
            <a:t>Gelieve hieronder de bezoekerscijfers van uw organisatie op te geven. Hou daarbij rekening met de richtlijnen voor uniforme bezoekersregistratie.</a:t>
          </a:r>
        </a:p>
        <a:p>
          <a:pPr eaLnBrk="1" fontAlgn="auto" latinLnBrk="0" hangingPunct="1">
            <a:lnSpc>
              <a:spcPts val="1100"/>
            </a:lnSpc>
          </a:pPr>
          <a:r>
            <a:rPr lang="nl-BE" sz="1100" baseline="0">
              <a:solidFill>
                <a:schemeClr val="dk1"/>
              </a:solidFill>
              <a:effectLst/>
              <a:latin typeface="+mn-lt"/>
              <a:ea typeface="+mn-ea"/>
              <a:cs typeface="+mn-cs"/>
            </a:rPr>
            <a:t>Enkel de witte velden (jaartotalen per categorie en globaal totaal per maand) zijn verplicht in te vullen, de details per maand zijn facultatief (indien u deze invult, worden ze automatisch opgeteld).</a:t>
          </a:r>
        </a:p>
        <a:p>
          <a:pPr eaLnBrk="1" fontAlgn="auto" latinLnBrk="0" hangingPunct="1">
            <a:lnSpc>
              <a:spcPts val="1100"/>
            </a:lnSpc>
          </a:pPr>
          <a:r>
            <a:rPr lang="nl-BE" sz="1100" baseline="0">
              <a:solidFill>
                <a:schemeClr val="dk1"/>
              </a:solidFill>
              <a:effectLst/>
              <a:latin typeface="+mn-lt"/>
              <a:ea typeface="+mn-ea"/>
              <a:cs typeface="+mn-cs"/>
            </a:rPr>
            <a:t>Indien u bepaalde in de witte velden gevraagde gegevens niet op de gevraagde manier kan aanleveren, gelieve dit in het opmerkingenveld toe te lichten.</a:t>
          </a:r>
        </a:p>
        <a:p>
          <a:pPr eaLnBrk="1" fontAlgn="auto" latinLnBrk="0" hangingPunct="1">
            <a:lnSpc>
              <a:spcPts val="1100"/>
            </a:lnSpc>
          </a:pPr>
          <a:endParaRPr lang="nl-BE" sz="1100" baseline="0">
            <a:solidFill>
              <a:schemeClr val="dk1"/>
            </a:solidFill>
            <a:effectLst/>
            <a:latin typeface="+mn-lt"/>
            <a:ea typeface="+mn-ea"/>
            <a:cs typeface="+mn-cs"/>
          </a:endParaRPr>
        </a:p>
        <a:p>
          <a:pPr eaLnBrk="1" fontAlgn="auto" latinLnBrk="0" hangingPunct="1"/>
          <a:r>
            <a:rPr lang="nl-BE" sz="1100" u="sng" baseline="0">
              <a:solidFill>
                <a:schemeClr val="dk1"/>
              </a:solidFill>
              <a:effectLst/>
              <a:latin typeface="+mn-lt"/>
              <a:ea typeface="+mn-ea"/>
              <a:cs typeface="+mn-cs"/>
            </a:rPr>
            <a:t>Dit blad moet enkel ingevuld worden door musea.</a:t>
          </a:r>
        </a:p>
        <a:p>
          <a:pPr eaLnBrk="1" fontAlgn="auto" latinLnBrk="0" hangingPunct="1"/>
          <a:endParaRPr lang="nl-BE" sz="110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0</xdr:row>
      <xdr:rowOff>190499</xdr:rowOff>
    </xdr:from>
    <xdr:to>
      <xdr:col>17</xdr:col>
      <xdr:colOff>209550</xdr:colOff>
      <xdr:row>7</xdr:row>
      <xdr:rowOff>933450</xdr:rowOff>
    </xdr:to>
    <xdr:sp macro="" textlink="">
      <xdr:nvSpPr>
        <xdr:cNvPr id="2" name="Tekstvak 1">
          <a:extLst>
            <a:ext uri="{FF2B5EF4-FFF2-40B4-BE49-F238E27FC236}">
              <a16:creationId xmlns:a16="http://schemas.microsoft.com/office/drawing/2014/main" id="{EB501992-C902-4EA2-B37A-B6DE6AFE2C20}"/>
            </a:ext>
          </a:extLst>
        </xdr:cNvPr>
        <xdr:cNvSpPr txBox="1"/>
      </xdr:nvSpPr>
      <xdr:spPr>
        <a:xfrm>
          <a:off x="590550" y="190499"/>
          <a:ext cx="15344775" cy="2076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Privaatrechtelijke organisaties die in aanmerking willen komen voor een éénmalige tussenkomst voor energiekosten, kunnen hier het bedrag van hun energiekost en totale kost opgeven. Op basis van de gegevens die u hier invult zult in in een latere fase bericht krijgen of u in aanmerking komt en wat het bedrag is van de eventuele tussenkomst.</a:t>
          </a:r>
        </a:p>
        <a:p>
          <a:pPr eaLnBrk="1" fontAlgn="auto" latinLnBrk="0" hangingPunct="1"/>
          <a:r>
            <a:rPr lang="nl-BE" sz="1100" baseline="0">
              <a:solidFill>
                <a:schemeClr val="dk1"/>
              </a:solidFill>
              <a:effectLst/>
              <a:latin typeface="+mn-lt"/>
              <a:ea typeface="+mn-ea"/>
              <a:cs typeface="+mn-cs"/>
            </a:rPr>
            <a:t>Geef daarbij enkel de kosten op voor de rechtspersoon waaraan de subsidie is toegekend en doe dat enkel voor zover het gaat om kosten die onderdeel zijn van de werking die structureel gesubsidieerd wordt door de Vlaamse Gemeenschap. Kosten bij andere rechtspersonen geeft u dus niet op.</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r>
            <a:rPr lang="nl-BE" sz="1100" baseline="0">
              <a:solidFill>
                <a:schemeClr val="dk1"/>
              </a:solidFill>
              <a:effectLst/>
              <a:latin typeface="+mn-lt"/>
              <a:ea typeface="+mn-ea"/>
              <a:cs typeface="+mn-cs"/>
            </a:rPr>
            <a:t>Publiekrechtelijke organisaties (gemeenten, gemeentebedrijven, intergemeentelijke samenwerkingsverbanden...) komen niet in aanmerking voor deze maatregel omdat de steden en gemeenten via het gemeentefonds al een compensatie hebben ontvangen voor de gestegen energiekosten.</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r>
            <a:rPr lang="nl-BE" sz="1100" baseline="0">
              <a:solidFill>
                <a:schemeClr val="dk1"/>
              </a:solidFill>
              <a:effectLst/>
              <a:latin typeface="+mn-lt"/>
              <a:ea typeface="+mn-ea"/>
              <a:cs typeface="+mn-cs"/>
            </a:rPr>
            <a:t>Meer informatie over deze maatregel kunt u hier vinden op:</a:t>
          </a:r>
        </a:p>
        <a:p>
          <a:pPr eaLnBrk="1" fontAlgn="auto" latinLnBrk="0" hangingPunct="1"/>
          <a:r>
            <a:rPr lang="nl-BE" sz="1100" u="sng" baseline="0">
              <a:solidFill>
                <a:schemeClr val="dk1"/>
              </a:solidFill>
              <a:effectLst/>
              <a:latin typeface="+mn-lt"/>
              <a:ea typeface="+mn-ea"/>
              <a:cs typeface="+mn-cs"/>
            </a:rPr>
            <a:t>https://www.vlaanderen.be/cjm/nl/nieuws/cultuursector-ontvangt-eenmalige-tussenkomst-energiekosten</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endParaRPr lang="nl-BE" sz="1100" baseline="0">
            <a:solidFill>
              <a:schemeClr val="dk1"/>
            </a:solidFill>
            <a:effectLst/>
            <a:latin typeface="+mn-lt"/>
            <a:ea typeface="+mn-ea"/>
            <a:cs typeface="+mn-cs"/>
          </a:endParaRPr>
        </a:p>
        <a:p>
          <a:pPr eaLnBrk="1" fontAlgn="auto" latinLnBrk="0" hangingPunct="1"/>
          <a:endParaRPr lang="nl-BE" sz="1100"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1</xdr:row>
      <xdr:rowOff>0</xdr:rowOff>
    </xdr:from>
    <xdr:to>
      <xdr:col>9</xdr:col>
      <xdr:colOff>285761</xdr:colOff>
      <xdr:row>4</xdr:row>
      <xdr:rowOff>508654</xdr:rowOff>
    </xdr:to>
    <xdr:sp macro="" textlink="">
      <xdr:nvSpPr>
        <xdr:cNvPr id="2" name="Tekstvak 1">
          <a:extLst>
            <a:ext uri="{FF2B5EF4-FFF2-40B4-BE49-F238E27FC236}">
              <a16:creationId xmlns:a16="http://schemas.microsoft.com/office/drawing/2014/main" id="{A01F0027-AF2E-452E-B0CB-B97CE26AE2F5}"/>
            </a:ext>
          </a:extLst>
        </xdr:cNvPr>
        <xdr:cNvSpPr txBox="1"/>
      </xdr:nvSpPr>
      <xdr:spPr>
        <a:xfrm>
          <a:off x="609601" y="190500"/>
          <a:ext cx="9201149"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t>Toelichting:</a:t>
          </a:r>
        </a:p>
        <a:p>
          <a:r>
            <a:rPr lang="nl-BE" sz="1100" b="0"/>
            <a:t>Dit</a:t>
          </a:r>
          <a:r>
            <a:rPr lang="nl-BE" sz="1100" b="0" baseline="0"/>
            <a:t> werkblad oefent een aantal controles uit op de andere werkbladen. Bepaalde meldingen wijzen erop dat het mogelijk is dat het werkblad fout is ingevuld. Gelieve deze fouten recht te zetten in de toepasselijke werkbladen.</a:t>
          </a:r>
        </a:p>
        <a:p>
          <a:endParaRPr lang="nl-BE" sz="1100" b="0"/>
        </a:p>
        <a:p>
          <a:r>
            <a:rPr lang="nl-BE" sz="1100" b="0"/>
            <a:t>Indien u hierover</a:t>
          </a:r>
          <a:r>
            <a:rPr lang="nl-BE" sz="1100" b="0" baseline="0"/>
            <a:t> vragen heeft kunt u contact opnemen met de dossierbehandelaar voor uw organisatie.</a:t>
          </a:r>
          <a:endParaRPr lang="nl-BE" sz="1100" b="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tabSelected="1" workbookViewId="0">
      <selection activeCell="D35" sqref="D35"/>
    </sheetView>
  </sheetViews>
  <sheetFormatPr defaultColWidth="9.140625" defaultRowHeight="15" x14ac:dyDescent="0.25"/>
  <cols>
    <col min="1" max="1" width="5.28515625" style="82" customWidth="1"/>
    <col min="2" max="2" width="6.140625" style="82" customWidth="1"/>
    <col min="3" max="3" width="57.5703125" style="82" customWidth="1"/>
    <col min="4" max="4" width="75.42578125" style="82" customWidth="1"/>
    <col min="5" max="5" width="9.140625" style="82"/>
    <col min="6" max="6" width="3.5703125" style="82" customWidth="1"/>
    <col min="7" max="7" width="7.85546875" style="82" customWidth="1"/>
    <col min="8" max="8" width="14.28515625" style="82" customWidth="1"/>
    <col min="9" max="12" width="9.140625" style="82"/>
    <col min="13" max="13" width="12.28515625" style="82" customWidth="1"/>
    <col min="14" max="16384" width="9.140625" style="82"/>
  </cols>
  <sheetData>
    <row r="1" spans="1:13" ht="42" customHeight="1" thickBot="1" x14ac:dyDescent="0.4">
      <c r="A1" s="80" t="s">
        <v>0</v>
      </c>
      <c r="B1" s="81"/>
      <c r="C1" s="81"/>
    </row>
    <row r="2" spans="1:13" ht="31.5" customHeight="1" thickTop="1" x14ac:dyDescent="0.25">
      <c r="D2" s="83"/>
    </row>
    <row r="3" spans="1:13" ht="15" customHeight="1" x14ac:dyDescent="0.25">
      <c r="B3" s="84"/>
      <c r="C3" s="84"/>
      <c r="D3" s="84"/>
      <c r="E3" s="85"/>
    </row>
    <row r="4" spans="1:13" x14ac:dyDescent="0.25">
      <c r="B4" s="84"/>
      <c r="C4" s="86"/>
      <c r="D4" s="84"/>
      <c r="E4" s="85"/>
    </row>
    <row r="5" spans="1:13" x14ac:dyDescent="0.25">
      <c r="B5" s="84"/>
      <c r="C5" s="86"/>
      <c r="D5" s="84"/>
      <c r="E5" s="85"/>
    </row>
    <row r="6" spans="1:13" x14ac:dyDescent="0.25">
      <c r="B6" s="84"/>
      <c r="C6" s="86"/>
      <c r="D6" s="84"/>
      <c r="E6" s="85"/>
    </row>
    <row r="7" spans="1:13" x14ac:dyDescent="0.25">
      <c r="B7" s="84"/>
      <c r="C7" s="86"/>
      <c r="D7" s="84"/>
      <c r="E7" s="85"/>
    </row>
    <row r="8" spans="1:13" ht="22.5" customHeight="1" thickBot="1" x14ac:dyDescent="0.3"/>
    <row r="9" spans="1:13" ht="15.75" thickBot="1" x14ac:dyDescent="0.3">
      <c r="B9" s="196" t="s">
        <v>1</v>
      </c>
      <c r="C9" s="198"/>
      <c r="D9" s="98" t="s">
        <v>2</v>
      </c>
      <c r="E9" s="87"/>
      <c r="H9" s="164"/>
      <c r="I9" s="2"/>
    </row>
    <row r="10" spans="1:13" ht="15.75" thickBot="1" x14ac:dyDescent="0.3">
      <c r="B10" s="196" t="s">
        <v>3</v>
      </c>
      <c r="C10" s="198"/>
      <c r="D10" s="98"/>
      <c r="E10" s="88"/>
      <c r="H10" s="165"/>
      <c r="I10" s="3"/>
    </row>
    <row r="11" spans="1:13" ht="15.75" thickBot="1" x14ac:dyDescent="0.3">
      <c r="B11" s="196" t="s">
        <v>4</v>
      </c>
      <c r="C11" s="198"/>
      <c r="D11" s="98"/>
      <c r="E11" s="89"/>
      <c r="H11" s="166"/>
      <c r="I11" s="2"/>
    </row>
    <row r="12" spans="1:13" ht="15.75" thickBot="1" x14ac:dyDescent="0.3">
      <c r="H12" s="1"/>
      <c r="I12" s="1"/>
    </row>
    <row r="13" spans="1:13" ht="15.75" thickBot="1" x14ac:dyDescent="0.3">
      <c r="B13" s="193" t="s">
        <v>5</v>
      </c>
      <c r="C13" s="195"/>
      <c r="D13" s="99" t="s">
        <v>6</v>
      </c>
      <c r="E13" s="90"/>
    </row>
    <row r="14" spans="1:13" ht="15.75" customHeight="1" thickBot="1" x14ac:dyDescent="0.3">
      <c r="B14" s="91"/>
      <c r="C14" s="191" t="s">
        <v>7</v>
      </c>
      <c r="D14" s="192"/>
      <c r="E14" s="100"/>
      <c r="G14" s="92"/>
      <c r="H14" s="190" t="str">
        <f>IF(E14="","",IF(E14="ja","Geef alleen de bedragen en personeelsaantallen die van toepassing zijn op de werking van de gesubsidieerde organisatie in de volgende werkbladen (KOLOM: 'rechtspersoon die de subsidie ontvangt')","U kunt in de volgende werkbladen de bedragen en personeelsaantallen van die rechtspersoon overnemen (KOLOM:  'rechtspersoon die de subsidie ontvangt')"))</f>
        <v/>
      </c>
      <c r="I14" s="190"/>
      <c r="J14" s="190"/>
      <c r="K14" s="190"/>
      <c r="L14" s="190"/>
      <c r="M14" s="190"/>
    </row>
    <row r="15" spans="1:13" x14ac:dyDescent="0.25">
      <c r="B15" s="193" t="s">
        <v>8</v>
      </c>
      <c r="C15" s="194"/>
      <c r="D15" s="195"/>
      <c r="E15" s="101"/>
      <c r="H15" s="190"/>
      <c r="I15" s="190"/>
      <c r="J15" s="190"/>
      <c r="K15" s="190"/>
      <c r="L15" s="190"/>
      <c r="M15" s="190"/>
    </row>
    <row r="16" spans="1:13" x14ac:dyDescent="0.25">
      <c r="B16" s="93"/>
      <c r="C16" s="94" t="s">
        <v>9</v>
      </c>
      <c r="D16" s="102" t="s">
        <v>10</v>
      </c>
      <c r="E16" s="95"/>
      <c r="H16" s="190"/>
      <c r="I16" s="190"/>
      <c r="J16" s="190"/>
      <c r="K16" s="190"/>
      <c r="L16" s="190"/>
      <c r="M16" s="190"/>
    </row>
    <row r="17" spans="2:13" ht="15.75" thickBot="1" x14ac:dyDescent="0.3">
      <c r="B17" s="91"/>
      <c r="C17" s="96"/>
      <c r="D17" s="103" t="s">
        <v>11</v>
      </c>
      <c r="E17" s="97"/>
      <c r="H17" s="190"/>
      <c r="I17" s="190"/>
      <c r="J17" s="190"/>
      <c r="K17" s="190"/>
      <c r="L17" s="190"/>
      <c r="M17" s="190"/>
    </row>
    <row r="18" spans="2:13" ht="15.75" thickBot="1" x14ac:dyDescent="0.3">
      <c r="B18" s="196" t="s">
        <v>12</v>
      </c>
      <c r="C18" s="197"/>
      <c r="D18" s="198"/>
      <c r="E18" s="104"/>
    </row>
    <row r="19" spans="2:13" ht="15.75" thickBot="1" x14ac:dyDescent="0.3">
      <c r="B19" s="91"/>
      <c r="C19" s="96" t="s">
        <v>13</v>
      </c>
      <c r="D19" s="104" t="s">
        <v>14</v>
      </c>
      <c r="E19" s="90"/>
    </row>
    <row r="23" spans="2:13" hidden="1" x14ac:dyDescent="0.25">
      <c r="D23" s="82" t="s">
        <v>15</v>
      </c>
      <c r="E23" s="82" t="s">
        <v>16</v>
      </c>
    </row>
    <row r="24" spans="2:13" ht="15.75" hidden="1" customHeight="1" x14ac:dyDescent="0.25">
      <c r="D24" s="82" t="s">
        <v>17</v>
      </c>
      <c r="E24" s="82" t="s">
        <v>18</v>
      </c>
    </row>
    <row r="25" spans="2:13" hidden="1" x14ac:dyDescent="0.25">
      <c r="C25" s="82">
        <v>2019</v>
      </c>
      <c r="D25" s="82" t="s">
        <v>19</v>
      </c>
    </row>
    <row r="26" spans="2:13" hidden="1" x14ac:dyDescent="0.25">
      <c r="C26" s="82">
        <v>2020</v>
      </c>
      <c r="D26" s="82" t="s">
        <v>20</v>
      </c>
    </row>
    <row r="27" spans="2:13" hidden="1" x14ac:dyDescent="0.25">
      <c r="C27" s="82">
        <v>2021</v>
      </c>
      <c r="D27" s="82" t="s">
        <v>21</v>
      </c>
    </row>
    <row r="28" spans="2:13" hidden="1" x14ac:dyDescent="0.25">
      <c r="C28" s="82">
        <v>2022</v>
      </c>
      <c r="D28" s="82" t="s">
        <v>22</v>
      </c>
    </row>
    <row r="29" spans="2:13" hidden="1" x14ac:dyDescent="0.25">
      <c r="C29" s="82">
        <v>2023</v>
      </c>
      <c r="D29" s="82" t="s">
        <v>23</v>
      </c>
    </row>
    <row r="30" spans="2:13" hidden="1" x14ac:dyDescent="0.25">
      <c r="C30" s="82">
        <v>2024</v>
      </c>
      <c r="D30" s="82" t="s">
        <v>24</v>
      </c>
    </row>
    <row r="31" spans="2:13" ht="15.75" hidden="1" customHeight="1" x14ac:dyDescent="0.25">
      <c r="C31" s="82">
        <v>2025</v>
      </c>
      <c r="D31" s="82" t="s">
        <v>25</v>
      </c>
    </row>
    <row r="32" spans="2:13" hidden="1" x14ac:dyDescent="0.25">
      <c r="C32" s="82">
        <v>2026</v>
      </c>
    </row>
  </sheetData>
  <sheetProtection algorithmName="SHA-512" hashValue="HcQtf6pxpNdNubralDBQW/rw3AgIaViE01kzvFoTog9XgzFYea6kGeQ09BcwA3xn3CRv70bkTL2N9VQrK+w79Q==" saltValue="JLKViUU59s6qKJeHhH8u/w==" spinCount="100000" sheet="1"/>
  <mergeCells count="8">
    <mergeCell ref="H14:M17"/>
    <mergeCell ref="C14:D14"/>
    <mergeCell ref="B15:D15"/>
    <mergeCell ref="B18:D18"/>
    <mergeCell ref="B9:C9"/>
    <mergeCell ref="B10:C10"/>
    <mergeCell ref="B11:C11"/>
    <mergeCell ref="B13:C13"/>
  </mergeCells>
  <dataValidations count="3">
    <dataValidation type="list" allowBlank="1" showInputMessage="1" showErrorMessage="1" sqref="E14:E15 E18" xr:uid="{00000000-0002-0000-0000-000000000000}">
      <formula1>$E$23:$E$24</formula1>
    </dataValidation>
    <dataValidation type="list" allowBlank="1" showInputMessage="1" showErrorMessage="1" sqref="D11" xr:uid="{00000000-0002-0000-0000-000001000000}">
      <formula1>$D$23:$D$31</formula1>
    </dataValidation>
    <dataValidation type="list" allowBlank="1" showInputMessage="1" showErrorMessage="1" sqref="D10" xr:uid="{00000000-0002-0000-0000-000002000000}">
      <formula1>$C$25:$C$32</formula1>
    </dataValidation>
  </dataValidations>
  <pageMargins left="0.25" right="0.25" top="0.75" bottom="0.75" header="0.3" footer="0.3"/>
  <pageSetup scale="5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59"/>
  <sheetViews>
    <sheetView workbookViewId="0">
      <selection activeCell="G15" sqref="G15"/>
    </sheetView>
  </sheetViews>
  <sheetFormatPr defaultColWidth="9.140625" defaultRowHeight="15" x14ac:dyDescent="0.25"/>
  <cols>
    <col min="1" max="1" width="9.140625" style="5"/>
    <col min="2" max="2" width="7.140625" style="5" customWidth="1"/>
    <col min="3" max="5" width="9.140625" style="5"/>
    <col min="6" max="6" width="66.28515625" style="5" customWidth="1"/>
    <col min="7" max="8" width="24.28515625" style="5" customWidth="1"/>
    <col min="9" max="16384" width="9.140625" style="5"/>
  </cols>
  <sheetData>
    <row r="2" spans="1:8" x14ac:dyDescent="0.25">
      <c r="A2" s="48"/>
      <c r="B2" s="48"/>
      <c r="C2" s="48"/>
      <c r="D2" s="48"/>
      <c r="E2" s="48"/>
      <c r="F2" s="48"/>
      <c r="G2" s="48"/>
      <c r="H2" s="48"/>
    </row>
    <row r="3" spans="1:8" x14ac:dyDescent="0.25">
      <c r="A3" s="48"/>
      <c r="B3" s="48"/>
      <c r="C3" s="48"/>
      <c r="D3" s="48"/>
      <c r="E3" s="48"/>
      <c r="F3" s="48"/>
      <c r="G3" s="48"/>
      <c r="H3" s="48"/>
    </row>
    <row r="4" spans="1:8" x14ac:dyDescent="0.25">
      <c r="A4" s="48"/>
      <c r="B4" s="48"/>
      <c r="C4" s="48"/>
      <c r="D4" s="48"/>
      <c r="E4" s="48"/>
      <c r="F4" s="48"/>
      <c r="G4" s="48"/>
      <c r="H4" s="48"/>
    </row>
    <row r="5" spans="1:8" x14ac:dyDescent="0.25">
      <c r="A5" s="48"/>
      <c r="B5" s="48"/>
      <c r="C5" s="48"/>
      <c r="D5" s="48"/>
      <c r="E5" s="48"/>
      <c r="F5" s="48"/>
      <c r="G5" s="48"/>
      <c r="H5" s="48"/>
    </row>
    <row r="7" spans="1:8" ht="15.75" thickBot="1" x14ac:dyDescent="0.3"/>
    <row r="8" spans="1:8" x14ac:dyDescent="0.25">
      <c r="B8" s="27"/>
      <c r="C8" s="28"/>
      <c r="D8" s="28"/>
      <c r="E8" s="28"/>
      <c r="F8" s="28"/>
      <c r="G8" s="206" t="str">
        <f>infoblad!D9</f>
        <v>(naam organisatie)</v>
      </c>
      <c r="H8" s="207"/>
    </row>
    <row r="9" spans="1:8" s="6" customFormat="1" ht="30" customHeight="1" x14ac:dyDescent="0.25">
      <c r="B9" s="51" t="s">
        <v>26</v>
      </c>
      <c r="C9" s="29"/>
      <c r="D9" s="29"/>
      <c r="E9" s="29"/>
      <c r="F9" s="29"/>
      <c r="G9" s="30" t="str">
        <f>IF(OR(infoblad!D13="(naam rechtspersoon)",infoblad!D13=""), "rechtspersoon waaraan de subsidie werd toegekend", infoblad!D13)</f>
        <v>rechtspersoon waaraan de subsidie werd toegekend</v>
      </c>
      <c r="H9" s="31" t="str">
        <f>IF(infoblad!E15="nee", "(andere rechtspersoon: NIET VAN TOEPASSING)", "andere rechtpersoon of rechtspersonen")</f>
        <v>andere rechtpersoon of rechtspersonen</v>
      </c>
    </row>
    <row r="10" spans="1:8" x14ac:dyDescent="0.25">
      <c r="B10" s="32">
        <v>60</v>
      </c>
      <c r="C10" s="211" t="s">
        <v>27</v>
      </c>
      <c r="D10" s="211"/>
      <c r="E10" s="211"/>
      <c r="F10" s="211"/>
      <c r="G10" s="119"/>
      <c r="H10" s="120"/>
    </row>
    <row r="11" spans="1:8" x14ac:dyDescent="0.25">
      <c r="B11" s="33">
        <v>61</v>
      </c>
      <c r="C11" s="200" t="s">
        <v>28</v>
      </c>
      <c r="D11" s="200"/>
      <c r="E11" s="200"/>
      <c r="F11" s="200"/>
      <c r="G11" s="121"/>
      <c r="H11" s="122"/>
    </row>
    <row r="12" spans="1:8" x14ac:dyDescent="0.25">
      <c r="B12" s="33">
        <v>62</v>
      </c>
      <c r="C12" s="200" t="s">
        <v>29</v>
      </c>
      <c r="D12" s="200"/>
      <c r="E12" s="200"/>
      <c r="F12" s="200"/>
      <c r="G12" s="121"/>
      <c r="H12" s="122"/>
    </row>
    <row r="13" spans="1:8" x14ac:dyDescent="0.25">
      <c r="B13" s="33">
        <v>63</v>
      </c>
      <c r="C13" s="200" t="s">
        <v>30</v>
      </c>
      <c r="D13" s="200"/>
      <c r="E13" s="200"/>
      <c r="F13" s="200"/>
      <c r="G13" s="123">
        <f>SUM(G14:G16)</f>
        <v>0</v>
      </c>
      <c r="H13" s="124">
        <f>SUM(H14:H16)</f>
        <v>0</v>
      </c>
    </row>
    <row r="14" spans="1:8" x14ac:dyDescent="0.25">
      <c r="B14" s="33"/>
      <c r="C14" s="162">
        <v>630</v>
      </c>
      <c r="D14" s="162" t="s">
        <v>31</v>
      </c>
      <c r="E14" s="161"/>
      <c r="F14" s="161"/>
      <c r="G14" s="121"/>
      <c r="H14" s="122"/>
    </row>
    <row r="15" spans="1:8" x14ac:dyDescent="0.25">
      <c r="B15" s="33"/>
      <c r="C15" s="162" t="s">
        <v>32</v>
      </c>
      <c r="D15" s="162" t="s">
        <v>33</v>
      </c>
      <c r="E15" s="161"/>
      <c r="F15" s="161"/>
      <c r="G15" s="121"/>
      <c r="H15" s="122"/>
    </row>
    <row r="16" spans="1:8" x14ac:dyDescent="0.25">
      <c r="B16" s="33"/>
      <c r="C16" s="162" t="s">
        <v>34</v>
      </c>
      <c r="D16" s="162" t="s">
        <v>35</v>
      </c>
      <c r="E16" s="161"/>
      <c r="F16" s="161"/>
      <c r="G16" s="121"/>
      <c r="H16" s="122"/>
    </row>
    <row r="17" spans="2:8" x14ac:dyDescent="0.25">
      <c r="B17" s="33">
        <v>64</v>
      </c>
      <c r="C17" s="200" t="s">
        <v>36</v>
      </c>
      <c r="D17" s="200"/>
      <c r="E17" s="200"/>
      <c r="F17" s="200"/>
      <c r="G17" s="121"/>
      <c r="H17" s="122"/>
    </row>
    <row r="18" spans="2:8" x14ac:dyDescent="0.25">
      <c r="B18" s="33">
        <v>65</v>
      </c>
      <c r="C18" s="200" t="s">
        <v>37</v>
      </c>
      <c r="D18" s="200"/>
      <c r="E18" s="200"/>
      <c r="F18" s="200"/>
      <c r="G18" s="121"/>
      <c r="H18" s="122"/>
    </row>
    <row r="19" spans="2:8" x14ac:dyDescent="0.25">
      <c r="B19" s="33">
        <v>66</v>
      </c>
      <c r="C19" s="200" t="s">
        <v>38</v>
      </c>
      <c r="D19" s="200"/>
      <c r="E19" s="200"/>
      <c r="F19" s="200"/>
      <c r="G19" s="121"/>
      <c r="H19" s="122"/>
    </row>
    <row r="20" spans="2:8" x14ac:dyDescent="0.25">
      <c r="B20" s="34" t="s">
        <v>39</v>
      </c>
      <c r="C20" s="35"/>
      <c r="D20" s="35"/>
      <c r="E20" s="35"/>
      <c r="F20" s="35"/>
      <c r="G20" s="125">
        <f>SUM(G10:G13,G17:G19)</f>
        <v>0</v>
      </c>
      <c r="H20" s="125">
        <f>SUM(H10:H13,H17:H19)</f>
        <v>0</v>
      </c>
    </row>
    <row r="21" spans="2:8" x14ac:dyDescent="0.25">
      <c r="B21" s="32">
        <v>70</v>
      </c>
      <c r="C21" s="200" t="s">
        <v>40</v>
      </c>
      <c r="D21" s="200"/>
      <c r="E21" s="200"/>
      <c r="F21" s="200"/>
      <c r="G21" s="121"/>
      <c r="H21" s="122"/>
    </row>
    <row r="22" spans="2:8" x14ac:dyDescent="0.25">
      <c r="B22" s="33">
        <v>71</v>
      </c>
      <c r="C22" s="200" t="s">
        <v>41</v>
      </c>
      <c r="D22" s="200"/>
      <c r="E22" s="200"/>
      <c r="F22" s="200"/>
      <c r="G22" s="121"/>
      <c r="H22" s="122"/>
    </row>
    <row r="23" spans="2:8" x14ac:dyDescent="0.25">
      <c r="B23" s="33">
        <v>72</v>
      </c>
      <c r="C23" s="200" t="s">
        <v>42</v>
      </c>
      <c r="D23" s="200"/>
      <c r="E23" s="200"/>
      <c r="F23" s="200"/>
      <c r="G23" s="121"/>
      <c r="H23" s="122"/>
    </row>
    <row r="24" spans="2:8" x14ac:dyDescent="0.25">
      <c r="B24" s="33">
        <v>73</v>
      </c>
      <c r="C24" s="200" t="s">
        <v>43</v>
      </c>
      <c r="D24" s="200"/>
      <c r="E24" s="200"/>
      <c r="F24" s="200"/>
      <c r="G24" s="123">
        <f>SUM(G25:G27)</f>
        <v>0</v>
      </c>
      <c r="H24" s="124">
        <f>SUM(H25:H27)</f>
        <v>0</v>
      </c>
    </row>
    <row r="25" spans="2:8" x14ac:dyDescent="0.25">
      <c r="B25" s="33"/>
      <c r="C25" s="162">
        <v>730</v>
      </c>
      <c r="D25" s="201" t="s">
        <v>44</v>
      </c>
      <c r="E25" s="201"/>
      <c r="F25" s="201"/>
      <c r="G25" s="121"/>
      <c r="H25" s="122"/>
    </row>
    <row r="26" spans="2:8" x14ac:dyDescent="0.25">
      <c r="B26" s="36"/>
      <c r="C26" s="162" t="s">
        <v>45</v>
      </c>
      <c r="D26" s="201" t="s">
        <v>46</v>
      </c>
      <c r="E26" s="201"/>
      <c r="F26" s="201"/>
      <c r="G26" s="121"/>
      <c r="H26" s="122"/>
    </row>
    <row r="27" spans="2:8" x14ac:dyDescent="0.25">
      <c r="B27" s="36"/>
      <c r="C27" s="162">
        <v>733</v>
      </c>
      <c r="D27" s="201" t="s">
        <v>47</v>
      </c>
      <c r="E27" s="201"/>
      <c r="F27" s="201"/>
      <c r="G27" s="121"/>
      <c r="H27" s="122"/>
    </row>
    <row r="28" spans="2:8" x14ac:dyDescent="0.25">
      <c r="B28" s="33">
        <v>74</v>
      </c>
      <c r="C28" s="200" t="s">
        <v>48</v>
      </c>
      <c r="D28" s="200"/>
      <c r="E28" s="200"/>
      <c r="F28" s="200"/>
      <c r="G28" s="121"/>
      <c r="H28" s="122"/>
    </row>
    <row r="29" spans="2:8" x14ac:dyDescent="0.25">
      <c r="B29" s="33">
        <v>75</v>
      </c>
      <c r="C29" s="200" t="s">
        <v>49</v>
      </c>
      <c r="D29" s="200"/>
      <c r="E29" s="200"/>
      <c r="F29" s="200"/>
      <c r="G29" s="121"/>
      <c r="H29" s="122"/>
    </row>
    <row r="30" spans="2:8" x14ac:dyDescent="0.25">
      <c r="B30" s="37">
        <v>76</v>
      </c>
      <c r="C30" s="199" t="s">
        <v>50</v>
      </c>
      <c r="D30" s="199"/>
      <c r="E30" s="199"/>
      <c r="F30" s="199"/>
      <c r="G30" s="126"/>
      <c r="H30" s="127"/>
    </row>
    <row r="31" spans="2:8" x14ac:dyDescent="0.25">
      <c r="B31" s="38" t="s">
        <v>51</v>
      </c>
      <c r="C31" s="39"/>
      <c r="D31" s="39"/>
      <c r="E31" s="39"/>
      <c r="F31" s="39"/>
      <c r="G31" s="128">
        <f>SUM(G21:G24,G28:G30)</f>
        <v>0</v>
      </c>
      <c r="H31" s="128">
        <f>SUM(H21:H24,H28:H30)</f>
        <v>0</v>
      </c>
    </row>
    <row r="32" spans="2:8" ht="15.75" thickBot="1" x14ac:dyDescent="0.3">
      <c r="B32" s="208" t="s">
        <v>52</v>
      </c>
      <c r="C32" s="209"/>
      <c r="D32" s="209"/>
      <c r="E32" s="209"/>
      <c r="F32" s="210"/>
      <c r="G32" s="129"/>
      <c r="H32" s="130"/>
    </row>
    <row r="33" spans="2:8" x14ac:dyDescent="0.25">
      <c r="B33" s="163" t="s">
        <v>53</v>
      </c>
      <c r="C33" s="49"/>
      <c r="D33" s="49"/>
      <c r="E33" s="49"/>
      <c r="F33" s="49"/>
      <c r="G33" s="50"/>
      <c r="H33" s="50"/>
    </row>
    <row r="34" spans="2:8" ht="15.75" thickBot="1" x14ac:dyDescent="0.3"/>
    <row r="35" spans="2:8" x14ac:dyDescent="0.25">
      <c r="B35" s="27"/>
      <c r="C35" s="28"/>
      <c r="D35" s="28"/>
      <c r="E35" s="28"/>
      <c r="F35" s="28"/>
      <c r="G35" s="206" t="str">
        <f>infoblad!D9</f>
        <v>(naam organisatie)</v>
      </c>
      <c r="H35" s="207"/>
    </row>
    <row r="36" spans="2:8" ht="33.75" customHeight="1" x14ac:dyDescent="0.25">
      <c r="B36" s="27"/>
      <c r="C36" s="28"/>
      <c r="D36" s="28"/>
      <c r="E36" s="28"/>
      <c r="F36" s="28"/>
      <c r="G36" s="30" t="str">
        <f>G9</f>
        <v>rechtspersoon waaraan de subsidie werd toegekend</v>
      </c>
      <c r="H36" s="31" t="str">
        <f>H9</f>
        <v>andere rechtpersoon of rechtspersonen</v>
      </c>
    </row>
    <row r="37" spans="2:8" x14ac:dyDescent="0.25">
      <c r="B37" s="40">
        <v>70</v>
      </c>
      <c r="C37" s="40" t="s">
        <v>54</v>
      </c>
      <c r="D37" s="41"/>
      <c r="E37" s="41"/>
      <c r="F37" s="41"/>
      <c r="G37" s="128">
        <f>SUM(G38:G48)</f>
        <v>0</v>
      </c>
      <c r="H37" s="131">
        <f>SUM(H38:H48)</f>
        <v>0</v>
      </c>
    </row>
    <row r="38" spans="2:8" x14ac:dyDescent="0.25">
      <c r="B38" s="42"/>
      <c r="C38" s="42"/>
      <c r="D38" s="43" t="s">
        <v>55</v>
      </c>
      <c r="E38" s="43"/>
      <c r="F38" s="43"/>
      <c r="G38" s="121"/>
      <c r="H38" s="122"/>
    </row>
    <row r="39" spans="2:8" x14ac:dyDescent="0.25">
      <c r="B39" s="42"/>
      <c r="C39" s="42"/>
      <c r="D39" s="43"/>
      <c r="E39" s="43"/>
      <c r="F39" s="43" t="s">
        <v>56</v>
      </c>
      <c r="G39" s="121"/>
      <c r="H39" s="122"/>
    </row>
    <row r="40" spans="2:8" x14ac:dyDescent="0.25">
      <c r="B40" s="42"/>
      <c r="C40" s="42"/>
      <c r="D40" s="43"/>
      <c r="E40" s="43"/>
      <c r="F40" s="43" t="s">
        <v>57</v>
      </c>
      <c r="G40" s="121"/>
      <c r="H40" s="122"/>
    </row>
    <row r="41" spans="2:8" x14ac:dyDescent="0.25">
      <c r="B41" s="42"/>
      <c r="C41" s="42"/>
      <c r="D41" s="43" t="s">
        <v>58</v>
      </c>
      <c r="E41" s="43"/>
      <c r="F41" s="43"/>
      <c r="G41" s="121"/>
      <c r="H41" s="122"/>
    </row>
    <row r="42" spans="2:8" x14ac:dyDescent="0.25">
      <c r="B42" s="42"/>
      <c r="C42" s="42"/>
      <c r="D42" s="43"/>
      <c r="E42" s="43"/>
      <c r="F42" s="43" t="s">
        <v>59</v>
      </c>
      <c r="G42" s="121"/>
      <c r="H42" s="122"/>
    </row>
    <row r="43" spans="2:8" x14ac:dyDescent="0.25">
      <c r="B43" s="42"/>
      <c r="C43" s="42"/>
      <c r="D43" s="43"/>
      <c r="E43" s="43"/>
      <c r="F43" s="43" t="s">
        <v>60</v>
      </c>
      <c r="G43" s="121"/>
      <c r="H43" s="122"/>
    </row>
    <row r="44" spans="2:8" x14ac:dyDescent="0.25">
      <c r="B44" s="42"/>
      <c r="C44" s="42"/>
      <c r="D44" s="43"/>
      <c r="E44" s="43"/>
      <c r="F44" s="43" t="s">
        <v>57</v>
      </c>
      <c r="G44" s="121"/>
      <c r="H44" s="122"/>
    </row>
    <row r="45" spans="2:8" x14ac:dyDescent="0.25">
      <c r="B45" s="42"/>
      <c r="C45" s="42"/>
      <c r="D45" s="43" t="s">
        <v>61</v>
      </c>
      <c r="E45" s="43"/>
      <c r="F45" s="43"/>
      <c r="G45" s="121"/>
      <c r="H45" s="122"/>
    </row>
    <row r="46" spans="2:8" x14ac:dyDescent="0.25">
      <c r="B46" s="42"/>
      <c r="C46" s="42"/>
      <c r="D46" s="43" t="s">
        <v>62</v>
      </c>
      <c r="E46" s="43"/>
      <c r="F46" s="43"/>
      <c r="G46" s="121"/>
      <c r="H46" s="122"/>
    </row>
    <row r="47" spans="2:8" x14ac:dyDescent="0.25">
      <c r="B47" s="42"/>
      <c r="C47" s="42"/>
      <c r="D47" s="43" t="s">
        <v>63</v>
      </c>
      <c r="E47" s="43"/>
      <c r="F47" s="43"/>
      <c r="G47" s="121"/>
      <c r="H47" s="122"/>
    </row>
    <row r="48" spans="2:8" x14ac:dyDescent="0.25">
      <c r="B48" s="44"/>
      <c r="C48" s="44"/>
      <c r="D48" s="202" t="s">
        <v>64</v>
      </c>
      <c r="E48" s="202"/>
      <c r="F48" s="203"/>
      <c r="G48" s="121"/>
      <c r="H48" s="122"/>
    </row>
    <row r="49" spans="2:8" x14ac:dyDescent="0.25">
      <c r="B49" s="40">
        <v>736</v>
      </c>
      <c r="C49" s="40" t="s">
        <v>65</v>
      </c>
      <c r="D49" s="41"/>
      <c r="E49" s="41"/>
      <c r="F49" s="41"/>
      <c r="G49" s="128">
        <f>SUM(G50:G59)</f>
        <v>0</v>
      </c>
      <c r="H49" s="131">
        <f>SUM(H50:H59)</f>
        <v>0</v>
      </c>
    </row>
    <row r="50" spans="2:8" x14ac:dyDescent="0.25">
      <c r="B50" s="42"/>
      <c r="C50" s="42"/>
      <c r="D50" s="43" t="s">
        <v>66</v>
      </c>
      <c r="E50" s="43"/>
      <c r="F50" s="43"/>
      <c r="G50" s="121"/>
      <c r="H50" s="122"/>
    </row>
    <row r="51" spans="2:8" x14ac:dyDescent="0.25">
      <c r="B51" s="42"/>
      <c r="C51" s="42"/>
      <c r="D51" s="43"/>
      <c r="E51" s="43" t="s">
        <v>67</v>
      </c>
      <c r="F51" s="43"/>
      <c r="G51" s="121"/>
      <c r="H51" s="122"/>
    </row>
    <row r="52" spans="2:8" x14ac:dyDescent="0.25">
      <c r="B52" s="42"/>
      <c r="C52" s="42"/>
      <c r="D52" s="43"/>
      <c r="E52" s="204" t="s">
        <v>68</v>
      </c>
      <c r="F52" s="205"/>
      <c r="G52" s="121"/>
      <c r="H52" s="122"/>
    </row>
    <row r="53" spans="2:8" x14ac:dyDescent="0.25">
      <c r="B53" s="42"/>
      <c r="C53" s="42"/>
      <c r="D53" s="43"/>
      <c r="E53" s="43" t="s">
        <v>69</v>
      </c>
      <c r="F53" s="43"/>
      <c r="G53" s="121"/>
      <c r="H53" s="122"/>
    </row>
    <row r="54" spans="2:8" x14ac:dyDescent="0.25">
      <c r="B54" s="42"/>
      <c r="C54" s="42"/>
      <c r="D54" s="43" t="s">
        <v>70</v>
      </c>
      <c r="E54" s="43"/>
      <c r="F54" s="43"/>
      <c r="G54" s="121"/>
      <c r="H54" s="122"/>
    </row>
    <row r="55" spans="2:8" x14ac:dyDescent="0.25">
      <c r="B55" s="42"/>
      <c r="C55" s="42"/>
      <c r="D55" s="43" t="s">
        <v>71</v>
      </c>
      <c r="E55" s="43"/>
      <c r="F55" s="43"/>
      <c r="G55" s="121"/>
      <c r="H55" s="122"/>
    </row>
    <row r="56" spans="2:8" x14ac:dyDescent="0.25">
      <c r="B56" s="42"/>
      <c r="C56" s="42"/>
      <c r="D56" s="43" t="s">
        <v>72</v>
      </c>
      <c r="E56" s="43"/>
      <c r="F56" s="43"/>
      <c r="G56" s="121"/>
      <c r="H56" s="122"/>
    </row>
    <row r="57" spans="2:8" x14ac:dyDescent="0.25">
      <c r="B57" s="42"/>
      <c r="C57" s="42"/>
      <c r="D57" s="43" t="s">
        <v>73</v>
      </c>
      <c r="E57" s="43"/>
      <c r="F57" s="43"/>
      <c r="G57" s="121"/>
      <c r="H57" s="122"/>
    </row>
    <row r="58" spans="2:8" x14ac:dyDescent="0.25">
      <c r="B58" s="42"/>
      <c r="C58" s="42"/>
      <c r="D58" s="43" t="s">
        <v>74</v>
      </c>
      <c r="E58" s="43"/>
      <c r="F58" s="43"/>
      <c r="G58" s="121"/>
      <c r="H58" s="122"/>
    </row>
    <row r="59" spans="2:8" ht="15.75" thickBot="1" x14ac:dyDescent="0.3">
      <c r="B59" s="44"/>
      <c r="C59" s="44"/>
      <c r="D59" s="202" t="s">
        <v>75</v>
      </c>
      <c r="E59" s="202"/>
      <c r="F59" s="203"/>
      <c r="G59" s="132"/>
      <c r="H59" s="133"/>
    </row>
  </sheetData>
  <sheetProtection algorithmName="SHA-512" hashValue="7DUp+svatlVqRMCwNDlBOHP6KKxB/vcnWCLQOaoQea/6stB9B27cVQpxd5s/L+4qUodh4UIiCLGRj6d7m5mxyQ==" saltValue="IC8/iQY3ZLn83uge3epfEg==" spinCount="100000" sheet="1"/>
  <mergeCells count="23">
    <mergeCell ref="D59:F59"/>
    <mergeCell ref="D48:F48"/>
    <mergeCell ref="E52:F52"/>
    <mergeCell ref="G8:H8"/>
    <mergeCell ref="G35:H35"/>
    <mergeCell ref="B32:F32"/>
    <mergeCell ref="C10:F10"/>
    <mergeCell ref="C11:F11"/>
    <mergeCell ref="C12:F12"/>
    <mergeCell ref="C13:F13"/>
    <mergeCell ref="C17:F17"/>
    <mergeCell ref="C18:F18"/>
    <mergeCell ref="C19:F19"/>
    <mergeCell ref="D27:F27"/>
    <mergeCell ref="C28:F28"/>
    <mergeCell ref="C29:F29"/>
    <mergeCell ref="C30:F30"/>
    <mergeCell ref="C21:F21"/>
    <mergeCell ref="C22:F22"/>
    <mergeCell ref="C23:F23"/>
    <mergeCell ref="C24:F24"/>
    <mergeCell ref="D25:F25"/>
    <mergeCell ref="D26:F26"/>
  </mergeCells>
  <dataValidations count="4">
    <dataValidation type="date" operator="greaterThan" allowBlank="1" showInputMessage="1" showErrorMessage="1" sqref="B10:C10" xr:uid="{00000000-0002-0000-0100-000000000000}">
      <formula1>1</formula1>
    </dataValidation>
    <dataValidation type="whole" allowBlank="1" showInputMessage="1" showErrorMessage="1" errorTitle="foute waarde" error="In dit veld kunnen enkel cijferwaarden ingevoerd worden." sqref="G13:H13 G20:H20 G24:H24 G31:H31" xr:uid="{00000000-0002-0000-0100-000001000000}">
      <formula1>-100000000</formula1>
      <formula2>100000000</formula2>
    </dataValidation>
    <dataValidation type="decimal" allowBlank="1" showInputMessage="1" showErrorMessage="1" errorTitle="foute waarde" error="In dit veld kunnen enkel cijferwaarden ingevoerd worden." sqref="G37:H37 G49:H49" xr:uid="{00000000-0002-0000-0100-000002000000}">
      <formula1>-100000000</formula1>
      <formula2>100000000</formula2>
    </dataValidation>
    <dataValidation type="decimal" allowBlank="1" showInputMessage="1" showErrorMessage="1" errorTitle="Foute invoer" error="In dit veld kunt u enkel een decimaal getal invoeren." sqref="G10:H12 G14:H19 G21:H23 G25:H30 G32:H32 G38:H48 G50:H59" xr:uid="{00000000-0002-0000-0100-000003000000}">
      <formula1>-100000000</formula1>
      <formula2>100000000</formula2>
    </dataValidation>
  </dataValidations>
  <pageMargins left="0.25" right="0.25" top="0.75" bottom="0.75" header="0.3" footer="0.3"/>
  <pageSetup scale="7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5"/>
  <sheetViews>
    <sheetView topLeftCell="B1" workbookViewId="0">
      <selection activeCell="R13" sqref="R13"/>
    </sheetView>
  </sheetViews>
  <sheetFormatPr defaultRowHeight="15" x14ac:dyDescent="0.25"/>
  <cols>
    <col min="2" max="4" width="4.85546875" style="10" customWidth="1"/>
    <col min="5" max="5" width="52.7109375" style="10" customWidth="1"/>
    <col min="6" max="6" width="7.42578125" style="8" customWidth="1"/>
    <col min="7" max="9" width="12.28515625" customWidth="1"/>
    <col min="10" max="10" width="13" customWidth="1"/>
    <col min="11" max="14" width="12.85546875" customWidth="1"/>
  </cols>
  <sheetData>
    <row r="1" spans="2:14" x14ac:dyDescent="0.25">
      <c r="B1" s="9"/>
      <c r="C1" s="9"/>
      <c r="D1" s="9"/>
      <c r="E1" s="9"/>
    </row>
    <row r="2" spans="2:14" x14ac:dyDescent="0.25">
      <c r="B2" s="48"/>
      <c r="C2" s="48"/>
      <c r="D2" s="48"/>
      <c r="E2" s="48"/>
      <c r="F2" s="48"/>
      <c r="G2" s="48"/>
      <c r="H2" s="48"/>
      <c r="I2" s="48"/>
      <c r="J2" s="48"/>
      <c r="K2" s="48"/>
      <c r="L2" s="54"/>
      <c r="M2" s="54"/>
      <c r="N2" s="54"/>
    </row>
    <row r="3" spans="2:14" x14ac:dyDescent="0.25">
      <c r="B3" s="48"/>
      <c r="C3" s="48"/>
      <c r="D3" s="48"/>
      <c r="E3" s="48"/>
      <c r="F3" s="48"/>
      <c r="G3" s="48"/>
      <c r="H3" s="48"/>
      <c r="I3" s="48"/>
      <c r="J3" s="48"/>
      <c r="K3" s="48"/>
      <c r="L3" s="54"/>
      <c r="M3" s="54"/>
      <c r="N3" s="54"/>
    </row>
    <row r="4" spans="2:14" x14ac:dyDescent="0.25">
      <c r="B4" s="48"/>
      <c r="C4" s="48"/>
      <c r="D4" s="48"/>
      <c r="E4" s="48"/>
      <c r="F4" s="48"/>
      <c r="G4" s="48"/>
      <c r="H4" s="48"/>
      <c r="I4" s="48"/>
      <c r="J4" s="48"/>
      <c r="K4" s="48"/>
      <c r="L4" s="54"/>
      <c r="M4" s="54"/>
      <c r="N4" s="54"/>
    </row>
    <row r="5" spans="2:14" x14ac:dyDescent="0.25">
      <c r="B5" s="48"/>
      <c r="C5" s="48"/>
      <c r="D5" s="48"/>
      <c r="E5" s="48"/>
      <c r="F5" s="48"/>
      <c r="G5" s="48"/>
      <c r="H5" s="48"/>
      <c r="I5" s="48"/>
      <c r="J5" s="48"/>
      <c r="K5" s="48"/>
      <c r="L5" s="54"/>
      <c r="M5" s="54"/>
      <c r="N5" s="54"/>
    </row>
    <row r="6" spans="2:14" ht="15.75" thickBot="1" x14ac:dyDescent="0.3"/>
    <row r="7" spans="2:14" ht="15.75" thickBot="1" x14ac:dyDescent="0.3">
      <c r="G7" s="214" t="str">
        <f>infoblad!D9</f>
        <v>(naam organisatie)</v>
      </c>
      <c r="H7" s="215"/>
      <c r="I7" s="215"/>
      <c r="J7" s="215"/>
      <c r="K7" s="215"/>
      <c r="L7" s="215"/>
      <c r="M7" s="215"/>
      <c r="N7" s="216"/>
    </row>
    <row r="8" spans="2:14" ht="30.75" customHeight="1" x14ac:dyDescent="0.25">
      <c r="B8" s="14"/>
      <c r="C8" s="14"/>
      <c r="D8" s="14"/>
      <c r="E8" s="14"/>
      <c r="F8" s="15"/>
      <c r="G8" s="217" t="str">
        <f>'financiële gegevens'!G9</f>
        <v>rechtspersoon waaraan de subsidie werd toegekend</v>
      </c>
      <c r="H8" s="218"/>
      <c r="I8" s="218"/>
      <c r="J8" s="218"/>
      <c r="K8" s="217" t="str">
        <f>'financiële gegevens'!H9</f>
        <v>andere rechtpersoon of rechtspersonen</v>
      </c>
      <c r="L8" s="218"/>
      <c r="M8" s="218"/>
      <c r="N8" s="219"/>
    </row>
    <row r="9" spans="2:14" ht="30.75" customHeight="1" thickBot="1" x14ac:dyDescent="0.3">
      <c r="B9" s="212" t="s">
        <v>76</v>
      </c>
      <c r="C9" s="212"/>
      <c r="D9" s="212"/>
      <c r="E9" s="213"/>
      <c r="F9" s="16"/>
      <c r="G9" s="220"/>
      <c r="H9" s="221"/>
      <c r="I9" s="221"/>
      <c r="J9" s="222"/>
      <c r="K9" s="220"/>
      <c r="L9" s="221"/>
      <c r="M9" s="221"/>
      <c r="N9" s="222"/>
    </row>
    <row r="10" spans="2:14" ht="15.75" thickBot="1" x14ac:dyDescent="0.3"/>
    <row r="11" spans="2:14" ht="15.75" customHeight="1" thickBot="1" x14ac:dyDescent="0.3">
      <c r="G11" s="214" t="str">
        <f>infoblad!D9</f>
        <v>(naam organisatie)</v>
      </c>
      <c r="H11" s="215"/>
      <c r="I11" s="215"/>
      <c r="J11" s="215"/>
      <c r="K11" s="215"/>
      <c r="L11" s="215"/>
      <c r="M11" s="215"/>
      <c r="N11" s="216"/>
    </row>
    <row r="12" spans="2:14" ht="34.5" customHeight="1" thickBot="1" x14ac:dyDescent="0.3">
      <c r="G12" s="214" t="str">
        <f>'financiële gegevens'!G9</f>
        <v>rechtspersoon waaraan de subsidie werd toegekend</v>
      </c>
      <c r="H12" s="215"/>
      <c r="I12" s="215"/>
      <c r="J12" s="216"/>
      <c r="K12" s="214" t="str">
        <f>'financiële gegevens'!H9</f>
        <v>andere rechtpersoon of rechtspersonen</v>
      </c>
      <c r="L12" s="215"/>
      <c r="M12" s="215"/>
      <c r="N12" s="216"/>
    </row>
    <row r="13" spans="2:14" ht="66.75" customHeight="1" x14ac:dyDescent="0.25">
      <c r="B13" s="12"/>
      <c r="C13" s="11"/>
      <c r="D13" s="11"/>
      <c r="E13" s="11"/>
      <c r="F13" s="17" t="s">
        <v>77</v>
      </c>
      <c r="G13" s="20" t="s">
        <v>78</v>
      </c>
      <c r="H13" s="20" t="s">
        <v>79</v>
      </c>
      <c r="I13" s="20" t="s">
        <v>80</v>
      </c>
      <c r="J13" s="21" t="s">
        <v>81</v>
      </c>
      <c r="K13" s="20" t="s">
        <v>78</v>
      </c>
      <c r="L13" s="20" t="s">
        <v>79</v>
      </c>
      <c r="M13" s="20" t="s">
        <v>80</v>
      </c>
      <c r="N13" s="21" t="s">
        <v>81</v>
      </c>
    </row>
    <row r="14" spans="2:14" ht="30" customHeight="1" x14ac:dyDescent="0.25">
      <c r="B14" s="12" t="s">
        <v>82</v>
      </c>
      <c r="C14" s="11"/>
      <c r="D14" s="11"/>
      <c r="E14" s="11"/>
      <c r="F14" s="63">
        <v>105</v>
      </c>
      <c r="G14" s="105"/>
      <c r="H14" s="105"/>
      <c r="I14" s="113">
        <f>G14+H14</f>
        <v>0</v>
      </c>
      <c r="J14" s="106"/>
      <c r="K14" s="105"/>
      <c r="L14" s="105"/>
      <c r="M14" s="113">
        <f>K14+L14</f>
        <v>0</v>
      </c>
      <c r="N14" s="106">
        <v>0</v>
      </c>
    </row>
    <row r="15" spans="2:14" ht="30" customHeight="1" x14ac:dyDescent="0.25">
      <c r="B15" s="12" t="s">
        <v>83</v>
      </c>
      <c r="F15" s="62"/>
      <c r="G15" s="73">
        <f t="shared" ref="G15:N15" si="0">SUM(G16:G19)</f>
        <v>0</v>
      </c>
      <c r="H15" s="73">
        <f t="shared" si="0"/>
        <v>0</v>
      </c>
      <c r="I15" s="74">
        <f t="shared" si="0"/>
        <v>0</v>
      </c>
      <c r="J15" s="77">
        <f t="shared" si="0"/>
        <v>0</v>
      </c>
      <c r="K15" s="73">
        <f t="shared" si="0"/>
        <v>0</v>
      </c>
      <c r="L15" s="73">
        <f t="shared" si="0"/>
        <v>0</v>
      </c>
      <c r="M15" s="74">
        <f t="shared" si="0"/>
        <v>0</v>
      </c>
      <c r="N15" s="77">
        <f t="shared" si="0"/>
        <v>0</v>
      </c>
    </row>
    <row r="16" spans="2:14" x14ac:dyDescent="0.25">
      <c r="C16" s="10" t="s">
        <v>84</v>
      </c>
      <c r="F16" s="18">
        <v>110</v>
      </c>
      <c r="G16" s="107"/>
      <c r="H16" s="107"/>
      <c r="I16" s="114">
        <f t="shared" ref="I16:I34" si="1">G16+H16</f>
        <v>0</v>
      </c>
      <c r="J16" s="108"/>
      <c r="K16" s="107"/>
      <c r="L16" s="107"/>
      <c r="M16" s="114">
        <f t="shared" ref="M16:M34" si="2">K16+L16</f>
        <v>0</v>
      </c>
      <c r="N16" s="108"/>
    </row>
    <row r="17" spans="2:14" x14ac:dyDescent="0.25">
      <c r="C17" s="10" t="s">
        <v>85</v>
      </c>
      <c r="F17" s="18">
        <v>111</v>
      </c>
      <c r="G17" s="107"/>
      <c r="H17" s="107"/>
      <c r="I17" s="114">
        <f t="shared" si="1"/>
        <v>0</v>
      </c>
      <c r="J17" s="108"/>
      <c r="K17" s="107"/>
      <c r="L17" s="107"/>
      <c r="M17" s="114">
        <f t="shared" si="2"/>
        <v>0</v>
      </c>
      <c r="N17" s="108"/>
    </row>
    <row r="18" spans="2:14" x14ac:dyDescent="0.25">
      <c r="C18" s="10" t="s">
        <v>86</v>
      </c>
      <c r="F18" s="18">
        <v>112</v>
      </c>
      <c r="G18" s="107"/>
      <c r="H18" s="107"/>
      <c r="I18" s="114">
        <f t="shared" si="1"/>
        <v>0</v>
      </c>
      <c r="J18" s="108"/>
      <c r="K18" s="107"/>
      <c r="L18" s="107"/>
      <c r="M18" s="114">
        <f t="shared" si="2"/>
        <v>0</v>
      </c>
      <c r="N18" s="108"/>
    </row>
    <row r="19" spans="2:14" x14ac:dyDescent="0.25">
      <c r="C19" s="10" t="s">
        <v>87</v>
      </c>
      <c r="F19" s="18">
        <v>113</v>
      </c>
      <c r="G19" s="107"/>
      <c r="H19" s="107"/>
      <c r="I19" s="114">
        <f t="shared" si="1"/>
        <v>0</v>
      </c>
      <c r="J19" s="108"/>
      <c r="K19" s="107"/>
      <c r="L19" s="107"/>
      <c r="M19" s="114">
        <f t="shared" si="2"/>
        <v>0</v>
      </c>
      <c r="N19" s="108"/>
    </row>
    <row r="20" spans="2:14" ht="30" customHeight="1" x14ac:dyDescent="0.25">
      <c r="B20" s="12" t="s">
        <v>88</v>
      </c>
      <c r="F20" s="62"/>
      <c r="G20" s="73">
        <f t="shared" ref="G20:N20" si="3">G21+G26</f>
        <v>0</v>
      </c>
      <c r="H20" s="73">
        <f t="shared" si="3"/>
        <v>0</v>
      </c>
      <c r="I20" s="74">
        <f t="shared" si="3"/>
        <v>0</v>
      </c>
      <c r="J20" s="77">
        <f t="shared" si="3"/>
        <v>0</v>
      </c>
      <c r="K20" s="73">
        <f t="shared" si="3"/>
        <v>0</v>
      </c>
      <c r="L20" s="73">
        <f t="shared" si="3"/>
        <v>0</v>
      </c>
      <c r="M20" s="73">
        <f t="shared" si="3"/>
        <v>0</v>
      </c>
      <c r="N20" s="77">
        <f t="shared" si="3"/>
        <v>0</v>
      </c>
    </row>
    <row r="21" spans="2:14" x14ac:dyDescent="0.25">
      <c r="C21" s="10" t="s">
        <v>89</v>
      </c>
      <c r="F21" s="64">
        <v>120</v>
      </c>
      <c r="G21" s="75">
        <f t="shared" ref="G21:N21" si="4">SUM(G22:G25)</f>
        <v>0</v>
      </c>
      <c r="H21" s="75">
        <f t="shared" si="4"/>
        <v>0</v>
      </c>
      <c r="I21" s="75">
        <f t="shared" si="4"/>
        <v>0</v>
      </c>
      <c r="J21" s="78">
        <f t="shared" si="4"/>
        <v>0</v>
      </c>
      <c r="K21" s="75">
        <f t="shared" si="4"/>
        <v>0</v>
      </c>
      <c r="L21" s="75">
        <f t="shared" si="4"/>
        <v>0</v>
      </c>
      <c r="M21" s="75">
        <f t="shared" si="4"/>
        <v>0</v>
      </c>
      <c r="N21" s="78">
        <f t="shared" si="4"/>
        <v>0</v>
      </c>
    </row>
    <row r="22" spans="2:14" x14ac:dyDescent="0.25">
      <c r="D22" s="10" t="s">
        <v>90</v>
      </c>
      <c r="F22" s="18">
        <v>1200</v>
      </c>
      <c r="G22" s="107"/>
      <c r="H22" s="107"/>
      <c r="I22" s="114">
        <f t="shared" si="1"/>
        <v>0</v>
      </c>
      <c r="J22" s="108"/>
      <c r="K22" s="107"/>
      <c r="L22" s="107"/>
      <c r="M22" s="114">
        <f t="shared" si="2"/>
        <v>0</v>
      </c>
      <c r="N22" s="108"/>
    </row>
    <row r="23" spans="2:14" x14ac:dyDescent="0.25">
      <c r="D23" s="10" t="s">
        <v>91</v>
      </c>
      <c r="F23" s="18">
        <v>1201</v>
      </c>
      <c r="G23" s="107"/>
      <c r="H23" s="107"/>
      <c r="I23" s="114">
        <f t="shared" si="1"/>
        <v>0</v>
      </c>
      <c r="J23" s="108"/>
      <c r="K23" s="107"/>
      <c r="L23" s="107"/>
      <c r="M23" s="114">
        <f t="shared" si="2"/>
        <v>0</v>
      </c>
      <c r="N23" s="108"/>
    </row>
    <row r="24" spans="2:14" x14ac:dyDescent="0.25">
      <c r="D24" s="10" t="s">
        <v>92</v>
      </c>
      <c r="F24" s="18">
        <v>1202</v>
      </c>
      <c r="G24" s="107"/>
      <c r="H24" s="107"/>
      <c r="I24" s="114">
        <f t="shared" si="1"/>
        <v>0</v>
      </c>
      <c r="J24" s="108"/>
      <c r="K24" s="107"/>
      <c r="L24" s="107"/>
      <c r="M24" s="114">
        <f t="shared" si="2"/>
        <v>0</v>
      </c>
      <c r="N24" s="108"/>
    </row>
    <row r="25" spans="2:14" x14ac:dyDescent="0.25">
      <c r="D25" s="10" t="s">
        <v>93</v>
      </c>
      <c r="F25" s="18">
        <v>1203</v>
      </c>
      <c r="G25" s="107"/>
      <c r="H25" s="107"/>
      <c r="I25" s="114">
        <f t="shared" si="1"/>
        <v>0</v>
      </c>
      <c r="J25" s="108"/>
      <c r="K25" s="107"/>
      <c r="L25" s="107"/>
      <c r="M25" s="114">
        <f t="shared" si="2"/>
        <v>0</v>
      </c>
      <c r="N25" s="108"/>
    </row>
    <row r="26" spans="2:14" x14ac:dyDescent="0.25">
      <c r="C26" s="10" t="s">
        <v>94</v>
      </c>
      <c r="F26" s="64">
        <v>121</v>
      </c>
      <c r="G26" s="75">
        <f t="shared" ref="G26:N26" si="5">SUM(G27:G30)</f>
        <v>0</v>
      </c>
      <c r="H26" s="75">
        <f t="shared" si="5"/>
        <v>0</v>
      </c>
      <c r="I26" s="76">
        <f t="shared" si="5"/>
        <v>0</v>
      </c>
      <c r="J26" s="78">
        <f t="shared" si="5"/>
        <v>0</v>
      </c>
      <c r="K26" s="75">
        <f t="shared" si="5"/>
        <v>0</v>
      </c>
      <c r="L26" s="75">
        <f t="shared" si="5"/>
        <v>0</v>
      </c>
      <c r="M26" s="75">
        <f t="shared" si="5"/>
        <v>0</v>
      </c>
      <c r="N26" s="78">
        <f t="shared" si="5"/>
        <v>0</v>
      </c>
    </row>
    <row r="27" spans="2:14" x14ac:dyDescent="0.25">
      <c r="D27" s="10" t="s">
        <v>90</v>
      </c>
      <c r="F27" s="18">
        <v>1210</v>
      </c>
      <c r="G27" s="107"/>
      <c r="H27" s="107"/>
      <c r="I27" s="114">
        <f t="shared" si="1"/>
        <v>0</v>
      </c>
      <c r="J27" s="108"/>
      <c r="K27" s="107"/>
      <c r="L27" s="107"/>
      <c r="M27" s="114">
        <f t="shared" si="2"/>
        <v>0</v>
      </c>
      <c r="N27" s="108"/>
    </row>
    <row r="28" spans="2:14" x14ac:dyDescent="0.25">
      <c r="D28" s="10" t="s">
        <v>91</v>
      </c>
      <c r="F28" s="18">
        <v>1211</v>
      </c>
      <c r="G28" s="107"/>
      <c r="H28" s="107"/>
      <c r="I28" s="114">
        <f t="shared" si="1"/>
        <v>0</v>
      </c>
      <c r="J28" s="108"/>
      <c r="K28" s="107"/>
      <c r="L28" s="107"/>
      <c r="M28" s="114">
        <f t="shared" si="2"/>
        <v>0</v>
      </c>
      <c r="N28" s="108"/>
    </row>
    <row r="29" spans="2:14" x14ac:dyDescent="0.25">
      <c r="D29" s="10" t="s">
        <v>92</v>
      </c>
      <c r="F29" s="18">
        <v>1212</v>
      </c>
      <c r="G29" s="107"/>
      <c r="H29" s="107"/>
      <c r="I29" s="114">
        <f t="shared" si="1"/>
        <v>0</v>
      </c>
      <c r="J29" s="108"/>
      <c r="K29" s="107"/>
      <c r="L29" s="107"/>
      <c r="M29" s="114">
        <f t="shared" si="2"/>
        <v>0</v>
      </c>
      <c r="N29" s="108"/>
    </row>
    <row r="30" spans="2:14" x14ac:dyDescent="0.25">
      <c r="D30" s="10" t="s">
        <v>93</v>
      </c>
      <c r="F30" s="65">
        <v>1213</v>
      </c>
      <c r="G30" s="109"/>
      <c r="H30" s="109"/>
      <c r="I30" s="115">
        <f t="shared" si="1"/>
        <v>0</v>
      </c>
      <c r="J30" s="110"/>
      <c r="K30" s="109"/>
      <c r="L30" s="109"/>
      <c r="M30" s="115">
        <f t="shared" si="2"/>
        <v>0</v>
      </c>
      <c r="N30" s="110"/>
    </row>
    <row r="31" spans="2:14" ht="30" customHeight="1" x14ac:dyDescent="0.25">
      <c r="B31" s="12" t="s">
        <v>95</v>
      </c>
      <c r="F31" s="62"/>
      <c r="G31" s="73">
        <f t="shared" ref="G31:N31" si="6">SUM(G32:G35)</f>
        <v>0</v>
      </c>
      <c r="H31" s="73">
        <f t="shared" si="6"/>
        <v>0</v>
      </c>
      <c r="I31" s="74">
        <f t="shared" si="6"/>
        <v>0</v>
      </c>
      <c r="J31" s="77">
        <f t="shared" si="6"/>
        <v>0</v>
      </c>
      <c r="K31" s="73">
        <f t="shared" si="6"/>
        <v>0</v>
      </c>
      <c r="L31" s="74">
        <f t="shared" si="6"/>
        <v>0</v>
      </c>
      <c r="M31" s="74">
        <f t="shared" si="6"/>
        <v>0</v>
      </c>
      <c r="N31" s="77">
        <f t="shared" si="6"/>
        <v>0</v>
      </c>
    </row>
    <row r="32" spans="2:14" x14ac:dyDescent="0.25">
      <c r="C32" s="10" t="s">
        <v>96</v>
      </c>
      <c r="F32" s="18">
        <v>130</v>
      </c>
      <c r="G32" s="107"/>
      <c r="H32" s="107"/>
      <c r="I32" s="114">
        <f t="shared" si="1"/>
        <v>0</v>
      </c>
      <c r="J32" s="108"/>
      <c r="K32" s="107"/>
      <c r="L32" s="107"/>
      <c r="M32" s="114">
        <f t="shared" si="2"/>
        <v>0</v>
      </c>
      <c r="N32" s="108"/>
    </row>
    <row r="33" spans="3:14" x14ac:dyDescent="0.25">
      <c r="C33" s="10" t="s">
        <v>97</v>
      </c>
      <c r="F33" s="18">
        <v>134</v>
      </c>
      <c r="G33" s="107"/>
      <c r="H33" s="107"/>
      <c r="I33" s="114">
        <f t="shared" si="1"/>
        <v>0</v>
      </c>
      <c r="J33" s="108"/>
      <c r="K33" s="107"/>
      <c r="L33" s="107"/>
      <c r="M33" s="114">
        <f t="shared" si="2"/>
        <v>0</v>
      </c>
      <c r="N33" s="108"/>
    </row>
    <row r="34" spans="3:14" x14ac:dyDescent="0.25">
      <c r="C34" s="10" t="s">
        <v>98</v>
      </c>
      <c r="F34" s="18">
        <v>132</v>
      </c>
      <c r="G34" s="107"/>
      <c r="H34" s="107"/>
      <c r="I34" s="114">
        <f t="shared" si="1"/>
        <v>0</v>
      </c>
      <c r="J34" s="108"/>
      <c r="K34" s="107"/>
      <c r="L34" s="107"/>
      <c r="M34" s="114">
        <f t="shared" si="2"/>
        <v>0</v>
      </c>
      <c r="N34" s="108"/>
    </row>
    <row r="35" spans="3:14" ht="15.75" thickBot="1" x14ac:dyDescent="0.3">
      <c r="C35" s="10" t="s">
        <v>25</v>
      </c>
      <c r="F35" s="19">
        <v>133</v>
      </c>
      <c r="G35" s="111"/>
      <c r="H35" s="111"/>
      <c r="I35" s="116">
        <f>G35+H35</f>
        <v>0</v>
      </c>
      <c r="J35" s="112"/>
      <c r="K35" s="111"/>
      <c r="L35" s="111"/>
      <c r="M35" s="116">
        <f>K35+L35</f>
        <v>0</v>
      </c>
      <c r="N35" s="112"/>
    </row>
    <row r="36" spans="3:14" x14ac:dyDescent="0.25">
      <c r="F36" s="8" t="s">
        <v>99</v>
      </c>
    </row>
    <row r="40" spans="3:14" hidden="1" x14ac:dyDescent="0.25">
      <c r="G40" t="s">
        <v>100</v>
      </c>
    </row>
    <row r="41" spans="3:14" hidden="1" x14ac:dyDescent="0.25">
      <c r="G41" t="s">
        <v>101</v>
      </c>
    </row>
    <row r="42" spans="3:14" hidden="1" x14ac:dyDescent="0.25">
      <c r="G42" t="s">
        <v>102</v>
      </c>
    </row>
    <row r="43" spans="3:14" hidden="1" x14ac:dyDescent="0.25">
      <c r="G43" t="s">
        <v>103</v>
      </c>
    </row>
    <row r="44" spans="3:14" hidden="1" x14ac:dyDescent="0.25">
      <c r="G44" t="s">
        <v>104</v>
      </c>
    </row>
    <row r="45" spans="3:14" hidden="1" x14ac:dyDescent="0.25">
      <c r="G45" t="s">
        <v>105</v>
      </c>
    </row>
  </sheetData>
  <sheetProtection algorithmName="SHA-512" hashValue="4Eut6DLXrk+yvDJPoWHY+FEnVYWoLizWYszbrec+EFUpVvMMrl1CG4Gl0tCBs1EiBvVhJ1G01+vdSHKmMmQArQ==" saltValue="DNyMqnBVuqkQGKSFHlsIjw==" spinCount="100000" sheet="1"/>
  <mergeCells count="9">
    <mergeCell ref="B9:E9"/>
    <mergeCell ref="G12:J12"/>
    <mergeCell ref="K12:N12"/>
    <mergeCell ref="G11:N11"/>
    <mergeCell ref="G7:N7"/>
    <mergeCell ref="G8:J8"/>
    <mergeCell ref="K8:N8"/>
    <mergeCell ref="G9:J9"/>
    <mergeCell ref="K9:N9"/>
  </mergeCells>
  <dataValidations count="3">
    <dataValidation type="whole" allowBlank="1" showErrorMessage="1" errorTitle="foute waarde" error="gelieve een geheel getal op te geven" sqref="G14:I35 K14:M35" xr:uid="{00000000-0002-0000-0200-000000000000}">
      <formula1>-2000</formula1>
      <formula2>2000</formula2>
    </dataValidation>
    <dataValidation type="decimal" allowBlank="1" showErrorMessage="1" errorTitle="foute waarde" error="gelieve een decimaal getal op te geven" sqref="J14 J14:J35 N14:N35" xr:uid="{00000000-0002-0000-0200-000001000000}">
      <formula1>-2000</formula1>
      <formula2>2000</formula2>
    </dataValidation>
    <dataValidation type="list" allowBlank="1" showInputMessage="1" showErrorMessage="1" sqref="G9:J9 K9:N9" xr:uid="{00000000-0002-0000-0200-000002000000}">
      <formula1>$G$40:$G$45</formula1>
    </dataValidation>
  </dataValidations>
  <pageMargins left="0.25" right="0.25" top="0.75" bottom="0.75" header="0.3" footer="0.3"/>
  <pageSetup scale="5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O33"/>
  <sheetViews>
    <sheetView workbookViewId="0">
      <selection activeCell="Q9" sqref="Q9"/>
    </sheetView>
  </sheetViews>
  <sheetFormatPr defaultColWidth="9.140625" defaultRowHeight="15" x14ac:dyDescent="0.25"/>
  <cols>
    <col min="1" max="1" width="6.28515625" style="5" customWidth="1"/>
    <col min="2" max="2" width="45.42578125" style="5" customWidth="1"/>
    <col min="3" max="15" width="12.140625" style="5" customWidth="1"/>
    <col min="16" max="16384" width="9.140625" style="5"/>
  </cols>
  <sheetData>
    <row r="2" spans="1:15" ht="108.75" customHeight="1" x14ac:dyDescent="0.25">
      <c r="A2" s="7"/>
    </row>
    <row r="3" spans="1:15" ht="15.75" thickBot="1" x14ac:dyDescent="0.3">
      <c r="B3" s="7" t="s">
        <v>106</v>
      </c>
    </row>
    <row r="4" spans="1:15" ht="15.75" thickBot="1" x14ac:dyDescent="0.3">
      <c r="B4" s="23"/>
      <c r="C4" s="24" t="s">
        <v>107</v>
      </c>
      <c r="D4" s="25" t="s">
        <v>108</v>
      </c>
      <c r="E4" s="25" t="s">
        <v>109</v>
      </c>
      <c r="F4" s="25" t="s">
        <v>110</v>
      </c>
      <c r="G4" s="25" t="s">
        <v>111</v>
      </c>
      <c r="H4" s="25" t="s">
        <v>112</v>
      </c>
      <c r="I4" s="25" t="s">
        <v>113</v>
      </c>
      <c r="J4" s="25" t="s">
        <v>114</v>
      </c>
      <c r="K4" s="25" t="s">
        <v>115</v>
      </c>
      <c r="L4" s="25" t="s">
        <v>116</v>
      </c>
      <c r="M4" s="25" t="s">
        <v>117</v>
      </c>
      <c r="N4" s="25" t="s">
        <v>118</v>
      </c>
      <c r="O4" s="26" t="s">
        <v>119</v>
      </c>
    </row>
    <row r="5" spans="1:15" ht="15.75" thickBot="1" x14ac:dyDescent="0.3">
      <c r="B5" s="22" t="s">
        <v>120</v>
      </c>
      <c r="C5" s="139">
        <f t="shared" ref="C5" si="0">SUM(D5:O5)</f>
        <v>0</v>
      </c>
      <c r="D5" s="148">
        <f t="shared" ref="D5:O5" si="1">SUM(D6:D7)</f>
        <v>0</v>
      </c>
      <c r="E5" s="149">
        <f t="shared" si="1"/>
        <v>0</v>
      </c>
      <c r="F5" s="149">
        <f t="shared" si="1"/>
        <v>0</v>
      </c>
      <c r="G5" s="149">
        <f t="shared" si="1"/>
        <v>0</v>
      </c>
      <c r="H5" s="149">
        <f t="shared" si="1"/>
        <v>0</v>
      </c>
      <c r="I5" s="149">
        <f t="shared" si="1"/>
        <v>0</v>
      </c>
      <c r="J5" s="149">
        <f t="shared" si="1"/>
        <v>0</v>
      </c>
      <c r="K5" s="149">
        <f t="shared" si="1"/>
        <v>0</v>
      </c>
      <c r="L5" s="149">
        <f t="shared" si="1"/>
        <v>0</v>
      </c>
      <c r="M5" s="149">
        <f t="shared" si="1"/>
        <v>0</v>
      </c>
      <c r="N5" s="149">
        <f t="shared" si="1"/>
        <v>0</v>
      </c>
      <c r="O5" s="150">
        <f t="shared" si="1"/>
        <v>0</v>
      </c>
    </row>
    <row r="6" spans="1:15" x14ac:dyDescent="0.25">
      <c r="B6" s="52" t="s">
        <v>121</v>
      </c>
      <c r="C6" s="140">
        <f t="shared" ref="C6:C22" si="2">SUM(D6:O6)</f>
        <v>0</v>
      </c>
      <c r="D6" s="167"/>
      <c r="E6" s="168"/>
      <c r="F6" s="168"/>
      <c r="G6" s="168"/>
      <c r="H6" s="168"/>
      <c r="I6" s="168"/>
      <c r="J6" s="168"/>
      <c r="K6" s="168"/>
      <c r="L6" s="168"/>
      <c r="M6" s="168"/>
      <c r="N6" s="168"/>
      <c r="O6" s="169"/>
    </row>
    <row r="7" spans="1:15" x14ac:dyDescent="0.25">
      <c r="B7" s="53" t="s">
        <v>122</v>
      </c>
      <c r="C7" s="141">
        <f t="shared" si="2"/>
        <v>0</v>
      </c>
      <c r="D7" s="170"/>
      <c r="E7" s="171"/>
      <c r="F7" s="171"/>
      <c r="G7" s="171"/>
      <c r="H7" s="171"/>
      <c r="I7" s="171"/>
      <c r="J7" s="171"/>
      <c r="K7" s="171"/>
      <c r="L7" s="171"/>
      <c r="M7" s="171"/>
      <c r="N7" s="171"/>
      <c r="O7" s="172"/>
    </row>
    <row r="8" spans="1:15" x14ac:dyDescent="0.25">
      <c r="B8" s="45" t="s">
        <v>123</v>
      </c>
      <c r="C8" s="142">
        <f t="shared" si="2"/>
        <v>0</v>
      </c>
      <c r="D8" s="170"/>
      <c r="E8" s="171"/>
      <c r="F8" s="171"/>
      <c r="G8" s="171"/>
      <c r="H8" s="171"/>
      <c r="I8" s="171"/>
      <c r="J8" s="171"/>
      <c r="K8" s="171"/>
      <c r="L8" s="171"/>
      <c r="M8" s="171"/>
      <c r="N8" s="171"/>
      <c r="O8" s="172"/>
    </row>
    <row r="9" spans="1:15" x14ac:dyDescent="0.25">
      <c r="B9" s="52" t="s">
        <v>124</v>
      </c>
      <c r="C9" s="140">
        <f t="shared" si="2"/>
        <v>0</v>
      </c>
      <c r="D9" s="170"/>
      <c r="E9" s="171"/>
      <c r="F9" s="171"/>
      <c r="G9" s="171"/>
      <c r="H9" s="171"/>
      <c r="I9" s="171"/>
      <c r="J9" s="171"/>
      <c r="K9" s="171"/>
      <c r="L9" s="171"/>
      <c r="M9" s="171"/>
      <c r="N9" s="171"/>
      <c r="O9" s="172"/>
    </row>
    <row r="10" spans="1:15" ht="15.75" thickBot="1" x14ac:dyDescent="0.3">
      <c r="B10" s="46" t="s">
        <v>125</v>
      </c>
      <c r="C10" s="143">
        <f t="shared" si="2"/>
        <v>0</v>
      </c>
      <c r="D10" s="173"/>
      <c r="E10" s="174"/>
      <c r="F10" s="174"/>
      <c r="G10" s="174"/>
      <c r="H10" s="174"/>
      <c r="I10" s="174"/>
      <c r="J10" s="174"/>
      <c r="K10" s="174"/>
      <c r="L10" s="174"/>
      <c r="M10" s="174"/>
      <c r="N10" s="174"/>
      <c r="O10" s="175"/>
    </row>
    <row r="11" spans="1:15" x14ac:dyDescent="0.25">
      <c r="B11" s="138" t="s">
        <v>126</v>
      </c>
      <c r="C11" s="144">
        <f t="shared" si="2"/>
        <v>0</v>
      </c>
      <c r="D11" s="167"/>
      <c r="E11" s="168"/>
      <c r="F11" s="168"/>
      <c r="G11" s="168"/>
      <c r="H11" s="168"/>
      <c r="I11" s="168"/>
      <c r="J11" s="168"/>
      <c r="K11" s="168"/>
      <c r="L11" s="168"/>
      <c r="M11" s="168"/>
      <c r="N11" s="168"/>
      <c r="O11" s="169"/>
    </row>
    <row r="12" spans="1:15" x14ac:dyDescent="0.25">
      <c r="B12" s="135" t="s">
        <v>127</v>
      </c>
      <c r="C12" s="142">
        <f t="shared" si="2"/>
        <v>0</v>
      </c>
      <c r="D12" s="170"/>
      <c r="E12" s="171"/>
      <c r="F12" s="171"/>
      <c r="G12" s="171"/>
      <c r="H12" s="171"/>
      <c r="I12" s="171"/>
      <c r="J12" s="171"/>
      <c r="K12" s="171"/>
      <c r="L12" s="171"/>
      <c r="M12" s="171"/>
      <c r="N12" s="171"/>
      <c r="O12" s="172"/>
    </row>
    <row r="13" spans="1:15" ht="15.75" thickBot="1" x14ac:dyDescent="0.3">
      <c r="B13" s="136" t="s">
        <v>128</v>
      </c>
      <c r="C13" s="143">
        <f t="shared" si="2"/>
        <v>0</v>
      </c>
      <c r="D13" s="173"/>
      <c r="E13" s="174"/>
      <c r="F13" s="174"/>
      <c r="G13" s="174"/>
      <c r="H13" s="174"/>
      <c r="I13" s="174"/>
      <c r="J13" s="174"/>
      <c r="K13" s="174"/>
      <c r="L13" s="174"/>
      <c r="M13" s="174"/>
      <c r="N13" s="174"/>
      <c r="O13" s="175"/>
    </row>
    <row r="14" spans="1:15" x14ac:dyDescent="0.25">
      <c r="B14" s="138" t="s">
        <v>129</v>
      </c>
      <c r="C14" s="144">
        <f t="shared" si="2"/>
        <v>0</v>
      </c>
      <c r="D14" s="176"/>
      <c r="E14" s="168"/>
      <c r="F14" s="168"/>
      <c r="G14" s="168"/>
      <c r="H14" s="168"/>
      <c r="I14" s="168"/>
      <c r="J14" s="168"/>
      <c r="K14" s="168"/>
      <c r="L14" s="168"/>
      <c r="M14" s="168"/>
      <c r="N14" s="168"/>
      <c r="O14" s="169"/>
    </row>
    <row r="15" spans="1:15" x14ac:dyDescent="0.25">
      <c r="B15" s="135" t="s">
        <v>130</v>
      </c>
      <c r="C15" s="145">
        <f t="shared" si="2"/>
        <v>0</v>
      </c>
      <c r="D15" s="170"/>
      <c r="E15" s="177"/>
      <c r="F15" s="177"/>
      <c r="G15" s="177"/>
      <c r="H15" s="177"/>
      <c r="I15" s="177"/>
      <c r="J15" s="177"/>
      <c r="K15" s="177"/>
      <c r="L15" s="177"/>
      <c r="M15" s="177"/>
      <c r="N15" s="177"/>
      <c r="O15" s="178"/>
    </row>
    <row r="16" spans="1:15" x14ac:dyDescent="0.25">
      <c r="B16" s="135" t="s">
        <v>131</v>
      </c>
      <c r="C16" s="145">
        <f t="shared" si="2"/>
        <v>0</v>
      </c>
      <c r="D16" s="170"/>
      <c r="E16" s="177"/>
      <c r="F16" s="177"/>
      <c r="G16" s="177"/>
      <c r="H16" s="177"/>
      <c r="I16" s="177"/>
      <c r="J16" s="177"/>
      <c r="K16" s="177"/>
      <c r="L16" s="177"/>
      <c r="M16" s="177"/>
      <c r="N16" s="177"/>
      <c r="O16" s="178"/>
    </row>
    <row r="17" spans="2:15" x14ac:dyDescent="0.25">
      <c r="B17" s="135" t="s">
        <v>132</v>
      </c>
      <c r="C17" s="145">
        <f t="shared" si="2"/>
        <v>0</v>
      </c>
      <c r="D17" s="170"/>
      <c r="E17" s="177"/>
      <c r="F17" s="177"/>
      <c r="G17" s="177"/>
      <c r="H17" s="177"/>
      <c r="I17" s="177"/>
      <c r="J17" s="177"/>
      <c r="K17" s="177"/>
      <c r="L17" s="177"/>
      <c r="M17" s="177"/>
      <c r="N17" s="177"/>
      <c r="O17" s="178"/>
    </row>
    <row r="18" spans="2:15" x14ac:dyDescent="0.25">
      <c r="B18" s="135" t="s">
        <v>133</v>
      </c>
      <c r="C18" s="145">
        <f t="shared" si="2"/>
        <v>0</v>
      </c>
      <c r="D18" s="170"/>
      <c r="E18" s="177"/>
      <c r="F18" s="177"/>
      <c r="G18" s="177"/>
      <c r="H18" s="177"/>
      <c r="I18" s="177"/>
      <c r="J18" s="177"/>
      <c r="K18" s="177"/>
      <c r="L18" s="177"/>
      <c r="M18" s="177"/>
      <c r="N18" s="177"/>
      <c r="O18" s="178"/>
    </row>
    <row r="19" spans="2:15" ht="15.75" thickBot="1" x14ac:dyDescent="0.3">
      <c r="B19" s="136" t="s">
        <v>134</v>
      </c>
      <c r="C19" s="146">
        <f t="shared" si="2"/>
        <v>0</v>
      </c>
      <c r="D19" s="173"/>
      <c r="E19" s="179"/>
      <c r="F19" s="179"/>
      <c r="G19" s="179"/>
      <c r="H19" s="179"/>
      <c r="I19" s="179"/>
      <c r="J19" s="179"/>
      <c r="K19" s="179"/>
      <c r="L19" s="179"/>
      <c r="M19" s="179"/>
      <c r="N19" s="179"/>
      <c r="O19" s="180"/>
    </row>
    <row r="20" spans="2:15" x14ac:dyDescent="0.25">
      <c r="B20" s="137" t="s">
        <v>135</v>
      </c>
      <c r="C20" s="147">
        <f t="shared" si="2"/>
        <v>0</v>
      </c>
      <c r="D20" s="167"/>
      <c r="E20" s="181"/>
      <c r="F20" s="181"/>
      <c r="G20" s="181"/>
      <c r="H20" s="181"/>
      <c r="I20" s="181"/>
      <c r="J20" s="181"/>
      <c r="K20" s="181"/>
      <c r="L20" s="181"/>
      <c r="M20" s="181"/>
      <c r="N20" s="181"/>
      <c r="O20" s="182"/>
    </row>
    <row r="21" spans="2:15" x14ac:dyDescent="0.25">
      <c r="B21" s="135" t="s">
        <v>136</v>
      </c>
      <c r="C21" s="145">
        <f t="shared" si="2"/>
        <v>0</v>
      </c>
      <c r="D21" s="170"/>
      <c r="E21" s="177"/>
      <c r="F21" s="177"/>
      <c r="G21" s="177"/>
      <c r="H21" s="177"/>
      <c r="I21" s="177"/>
      <c r="J21" s="177"/>
      <c r="K21" s="177"/>
      <c r="L21" s="177"/>
      <c r="M21" s="177"/>
      <c r="N21" s="177"/>
      <c r="O21" s="178"/>
    </row>
    <row r="22" spans="2:15" ht="15.75" thickBot="1" x14ac:dyDescent="0.3">
      <c r="B22" s="136" t="s">
        <v>137</v>
      </c>
      <c r="C22" s="146">
        <f t="shared" si="2"/>
        <v>0</v>
      </c>
      <c r="D22" s="173"/>
      <c r="E22" s="179"/>
      <c r="F22" s="179"/>
      <c r="G22" s="179"/>
      <c r="H22" s="179"/>
      <c r="I22" s="179"/>
      <c r="J22" s="179"/>
      <c r="K22" s="179"/>
      <c r="L22" s="179"/>
      <c r="M22" s="179"/>
      <c r="N22" s="179"/>
      <c r="O22" s="180"/>
    </row>
    <row r="23" spans="2:15" x14ac:dyDescent="0.25">
      <c r="B23" s="134" t="s">
        <v>138</v>
      </c>
    </row>
    <row r="24" spans="2:15" x14ac:dyDescent="0.25">
      <c r="B24" s="134"/>
    </row>
    <row r="25" spans="2:15" x14ac:dyDescent="0.25">
      <c r="B25" s="43" t="s">
        <v>139</v>
      </c>
      <c r="C25" s="152"/>
      <c r="D25" s="153"/>
      <c r="E25" s="153"/>
      <c r="F25" s="153"/>
      <c r="G25" s="153"/>
      <c r="H25" s="153"/>
      <c r="I25" s="153"/>
      <c r="J25" s="153"/>
      <c r="K25" s="153"/>
      <c r="L25" s="153"/>
      <c r="M25" s="153"/>
      <c r="N25" s="153"/>
      <c r="O25" s="154"/>
    </row>
    <row r="26" spans="2:15" x14ac:dyDescent="0.25">
      <c r="C26" s="155"/>
      <c r="D26" s="156"/>
      <c r="E26" s="156"/>
      <c r="F26" s="156"/>
      <c r="G26" s="156"/>
      <c r="H26" s="156"/>
      <c r="I26" s="156"/>
      <c r="J26" s="156"/>
      <c r="K26" s="156"/>
      <c r="L26" s="156"/>
      <c r="M26" s="156"/>
      <c r="N26" s="156"/>
      <c r="O26" s="157"/>
    </row>
    <row r="27" spans="2:15" ht="15.75" customHeight="1" x14ac:dyDescent="0.25">
      <c r="C27" s="155"/>
      <c r="D27" s="156"/>
      <c r="E27" s="156"/>
      <c r="F27" s="156"/>
      <c r="G27" s="156"/>
      <c r="H27" s="156"/>
      <c r="I27" s="156"/>
      <c r="J27" s="156"/>
      <c r="K27" s="156"/>
      <c r="L27" s="156"/>
      <c r="M27" s="156"/>
      <c r="N27" s="156"/>
      <c r="O27" s="157"/>
    </row>
    <row r="28" spans="2:15" x14ac:dyDescent="0.25">
      <c r="C28" s="155"/>
      <c r="D28" s="156"/>
      <c r="E28" s="156"/>
      <c r="F28" s="156"/>
      <c r="G28" s="156"/>
      <c r="H28" s="156"/>
      <c r="I28" s="156"/>
      <c r="J28" s="156"/>
      <c r="K28" s="156"/>
      <c r="L28" s="156"/>
      <c r="M28" s="156"/>
      <c r="N28" s="156"/>
      <c r="O28" s="157"/>
    </row>
    <row r="29" spans="2:15" x14ac:dyDescent="0.25">
      <c r="C29" s="155"/>
      <c r="D29" s="156"/>
      <c r="E29" s="156"/>
      <c r="F29" s="156"/>
      <c r="G29" s="156"/>
      <c r="H29" s="156"/>
      <c r="I29" s="156"/>
      <c r="J29" s="156"/>
      <c r="K29" s="156"/>
      <c r="L29" s="156"/>
      <c r="M29" s="156"/>
      <c r="N29" s="156"/>
      <c r="O29" s="157"/>
    </row>
    <row r="30" spans="2:15" x14ac:dyDescent="0.25">
      <c r="C30" s="155"/>
      <c r="D30" s="156"/>
      <c r="E30" s="156"/>
      <c r="F30" s="156"/>
      <c r="G30" s="156"/>
      <c r="H30" s="156"/>
      <c r="I30" s="156"/>
      <c r="J30" s="156"/>
      <c r="K30" s="156"/>
      <c r="L30" s="156"/>
      <c r="M30" s="156"/>
      <c r="N30" s="156"/>
      <c r="O30" s="157"/>
    </row>
    <row r="31" spans="2:15" x14ac:dyDescent="0.25">
      <c r="C31" s="155"/>
      <c r="D31" s="156"/>
      <c r="E31" s="156"/>
      <c r="F31" s="156"/>
      <c r="G31" s="156"/>
      <c r="H31" s="156"/>
      <c r="I31" s="156"/>
      <c r="J31" s="156"/>
      <c r="K31" s="156"/>
      <c r="L31" s="156"/>
      <c r="M31" s="156"/>
      <c r="N31" s="156"/>
      <c r="O31" s="157"/>
    </row>
    <row r="32" spans="2:15" x14ac:dyDescent="0.25">
      <c r="C32" s="158"/>
      <c r="D32" s="159"/>
      <c r="E32" s="159"/>
      <c r="F32" s="159"/>
      <c r="G32" s="159"/>
      <c r="H32" s="159"/>
      <c r="I32" s="159"/>
      <c r="J32" s="159"/>
      <c r="K32" s="159"/>
      <c r="L32" s="159"/>
      <c r="M32" s="159"/>
      <c r="N32" s="159"/>
      <c r="O32" s="160"/>
    </row>
    <row r="33" spans="3:15" x14ac:dyDescent="0.25">
      <c r="C33" s="151"/>
      <c r="D33" s="151"/>
      <c r="E33" s="151"/>
      <c r="F33" s="151"/>
      <c r="G33" s="151"/>
      <c r="H33" s="151"/>
      <c r="I33" s="151"/>
      <c r="J33" s="151"/>
      <c r="K33" s="151"/>
      <c r="L33" s="151"/>
      <c r="M33" s="151"/>
      <c r="N33" s="151"/>
      <c r="O33" s="151"/>
    </row>
  </sheetData>
  <sheetProtection algorithmName="SHA-512" hashValue="wAYG6NPz3mv+N4wP1ms2mR6IuDh42+MGRnPPtCr17KuoiVSGJwVsed9HfpowgkdsAwRVrrhldnxwB4Y4MZDbkQ==" saltValue="pneB5g2cqBZDO4yoYpoYXw==" spinCount="100000" sheet="1"/>
  <pageMargins left="0.25" right="0.25" top="0.75" bottom="0.75" header="0.3" footer="0.3"/>
  <pageSetup scale="63" fitToHeight="0" orientation="landscape" r:id="rId1"/>
  <ignoredErrors>
    <ignoredError sqref="C5 C6:C22 D5:O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F0A82-CF99-496B-ACA5-D3A570C7E08B}">
  <dimension ref="B8:C22"/>
  <sheetViews>
    <sheetView workbookViewId="0">
      <selection activeCell="I23" sqref="I23"/>
    </sheetView>
  </sheetViews>
  <sheetFormatPr defaultRowHeight="15" x14ac:dyDescent="0.25"/>
  <cols>
    <col min="2" max="2" width="72.28515625" customWidth="1"/>
    <col min="3" max="3" width="26.42578125" customWidth="1"/>
  </cols>
  <sheetData>
    <row r="8" spans="2:3" ht="106.5" customHeight="1" x14ac:dyDescent="0.25"/>
    <row r="9" spans="2:3" x14ac:dyDescent="0.25">
      <c r="B9" s="183" t="s">
        <v>168</v>
      </c>
    </row>
    <row r="10" spans="2:3" ht="15.75" thickBot="1" x14ac:dyDescent="0.3"/>
    <row r="11" spans="2:3" ht="28.5" customHeight="1" x14ac:dyDescent="0.25">
      <c r="B11" s="184"/>
      <c r="C11" s="187" t="s">
        <v>169</v>
      </c>
    </row>
    <row r="12" spans="2:3" x14ac:dyDescent="0.25">
      <c r="B12" s="185" t="s">
        <v>170</v>
      </c>
      <c r="C12" s="188"/>
    </row>
    <row r="13" spans="2:3" ht="15.75" thickBot="1" x14ac:dyDescent="0.3">
      <c r="B13" s="186" t="s">
        <v>171</v>
      </c>
      <c r="C13" s="189"/>
    </row>
    <row r="14" spans="2:3" ht="15.75" thickBot="1" x14ac:dyDescent="0.3"/>
    <row r="15" spans="2:3" ht="15.75" thickBot="1" x14ac:dyDescent="0.3">
      <c r="B15" s="214" t="s">
        <v>172</v>
      </c>
      <c r="C15" s="216"/>
    </row>
    <row r="16" spans="2:3" x14ac:dyDescent="0.25">
      <c r="B16" s="223" t="s">
        <v>173</v>
      </c>
      <c r="C16" s="224"/>
    </row>
    <row r="17" spans="2:3" x14ac:dyDescent="0.25">
      <c r="B17" s="225"/>
      <c r="C17" s="226"/>
    </row>
    <row r="18" spans="2:3" x14ac:dyDescent="0.25">
      <c r="B18" s="225"/>
      <c r="C18" s="226"/>
    </row>
    <row r="19" spans="2:3" x14ac:dyDescent="0.25">
      <c r="B19" s="225"/>
      <c r="C19" s="226"/>
    </row>
    <row r="20" spans="2:3" x14ac:dyDescent="0.25">
      <c r="B20" s="225"/>
      <c r="C20" s="226"/>
    </row>
    <row r="21" spans="2:3" x14ac:dyDescent="0.25">
      <c r="B21" s="225"/>
      <c r="C21" s="226"/>
    </row>
    <row r="22" spans="2:3" ht="15.75" thickBot="1" x14ac:dyDescent="0.3">
      <c r="B22" s="227"/>
      <c r="C22" s="228"/>
    </row>
  </sheetData>
  <sheetProtection sheet="1" objects="1" scenarios="1"/>
  <mergeCells count="2">
    <mergeCell ref="B15:C15"/>
    <mergeCell ref="B16:C2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5:G54"/>
  <sheetViews>
    <sheetView topLeftCell="A13" workbookViewId="0">
      <selection activeCell="H42" sqref="H42"/>
    </sheetView>
  </sheetViews>
  <sheetFormatPr defaultRowHeight="15" x14ac:dyDescent="0.25"/>
  <cols>
    <col min="2" max="2" width="59.85546875" customWidth="1"/>
    <col min="3" max="5" width="11.85546875" customWidth="1"/>
    <col min="6" max="6" width="10.85546875" customWidth="1"/>
  </cols>
  <sheetData>
    <row r="5" spans="1:3" ht="45" customHeight="1" x14ac:dyDescent="0.25"/>
    <row r="6" spans="1:3" x14ac:dyDescent="0.25">
      <c r="A6" s="7" t="s">
        <v>140</v>
      </c>
    </row>
    <row r="8" spans="1:3" x14ac:dyDescent="0.25">
      <c r="B8" t="s">
        <v>141</v>
      </c>
    </row>
    <row r="9" spans="1:3" x14ac:dyDescent="0.25">
      <c r="B9" s="61" t="s">
        <v>142</v>
      </c>
      <c r="C9" t="str">
        <f>IF(infoblad!E14="", "!Gelieve deze vraag te beantwoorden", "OK")</f>
        <v>!Gelieve deze vraag te beantwoorden</v>
      </c>
    </row>
    <row r="10" spans="1:3" x14ac:dyDescent="0.25">
      <c r="B10" s="61" t="s">
        <v>143</v>
      </c>
      <c r="C10" t="str">
        <f>IF(infoblad!E15="", "!Gelieve deze vraag te beantwoorden", "OK")</f>
        <v>!Gelieve deze vraag te beantwoorden</v>
      </c>
    </row>
    <row r="11" spans="1:3" x14ac:dyDescent="0.25">
      <c r="B11" s="61" t="s">
        <v>144</v>
      </c>
      <c r="C11" t="str">
        <f>IF(infoblad!E18="", "!Gelieve deze vraag te beantwoorden", "OK")</f>
        <v>!Gelieve deze vraag te beantwoorden</v>
      </c>
    </row>
    <row r="12" spans="1:3" x14ac:dyDescent="0.25">
      <c r="B12" s="61"/>
    </row>
    <row r="13" spans="1:3" x14ac:dyDescent="0.25">
      <c r="B13" s="79" t="s">
        <v>145</v>
      </c>
      <c r="C13" t="str">
        <f>IF(OR(infoblad!D9="",infoblad!D9="(naam organisatie)"), "!Gelieve de naam van de rechtspersoon waaraan de subsidie werd toegekend in te vullen", "OK")</f>
        <v>!Gelieve de naam van de rechtspersoon waaraan de subsidie werd toegekend in te vullen</v>
      </c>
    </row>
    <row r="14" spans="1:3" x14ac:dyDescent="0.25">
      <c r="B14" s="79" t="s">
        <v>146</v>
      </c>
      <c r="C14" t="str">
        <f>IF(AND(OR(infoblad!D19="",infoblad!D19="(naam vriendenvereniging)"), infoblad!E18="ja"), "!Gelieve de naam van de vriendenvereniging in te vullen", "OK")</f>
        <v>OK</v>
      </c>
    </row>
    <row r="15" spans="1:3" x14ac:dyDescent="0.25">
      <c r="B15" s="79"/>
    </row>
    <row r="17" spans="1:6" x14ac:dyDescent="0.25">
      <c r="A17" s="7" t="s">
        <v>147</v>
      </c>
    </row>
    <row r="18" spans="1:6" x14ac:dyDescent="0.25">
      <c r="A18" s="7"/>
    </row>
    <row r="19" spans="1:6" x14ac:dyDescent="0.25">
      <c r="B19" t="s">
        <v>148</v>
      </c>
      <c r="C19" s="66" t="s">
        <v>149</v>
      </c>
    </row>
    <row r="20" spans="1:6" x14ac:dyDescent="0.25">
      <c r="B20" s="47" t="str">
        <f>'financiële gegevens'!G9</f>
        <v>rechtspersoon waaraan de subsidie werd toegekend</v>
      </c>
      <c r="C20" s="56">
        <f>ABS(('financiële gegevens'!G20)-SUM('financiële gegevens'!G31:G32))</f>
        <v>0</v>
      </c>
      <c r="D20" t="str">
        <f>IF(C20&gt;SUM('financiële gegevens'!G20)/10,"!Waarschuwing: het totaal van de kosten en de opbrengsten (inclusief inbreng bevoegd gezag) verschilt meer dan 10% van elkaar.", "OK")</f>
        <v>OK</v>
      </c>
    </row>
    <row r="21" spans="1:6" x14ac:dyDescent="0.25">
      <c r="B21" s="47" t="str">
        <f>'financiële gegevens'!H9</f>
        <v>andere rechtpersoon of rechtspersonen</v>
      </c>
      <c r="C21" s="56">
        <f>ABS(('financiële gegevens'!H20)-SUM('financiële gegevens'!H31:H32))</f>
        <v>0</v>
      </c>
      <c r="D21" t="str">
        <f>IF(C21&gt;SUM('financiële gegevens'!H20)/10,"!Waarschuwing: het totaal van de kosten en de opbrengsten (inclusief inbreng bevoegd gezag) verschilt meer dan 10% van elkaar.", "OK")</f>
        <v>OK</v>
      </c>
    </row>
    <row r="22" spans="1:6" x14ac:dyDescent="0.25">
      <c r="B22" s="47"/>
      <c r="C22" s="54"/>
    </row>
    <row r="23" spans="1:6" x14ac:dyDescent="0.25">
      <c r="B23" t="s">
        <v>150</v>
      </c>
      <c r="D23" t="str">
        <f>IF(ABS('financiële gegevens'!G21-'financiële gegevens'!G37)&lt;10, "OK", "!Waarschuwing: de toelichting bij de omzet (veld G37) stemt niet overeen met het bedrag van de omzet (veld G21)")</f>
        <v>OK</v>
      </c>
    </row>
    <row r="24" spans="1:6" x14ac:dyDescent="0.25">
      <c r="D24" t="str">
        <f>IF(ABS('financiële gegevens'!H21-'financiële gegevens'!H37)&lt;10, "OK", "!Waarschuwing: de toelichting bij de omzet (veld H37) stemt niet overeen met het bedrag van de omzet (veld H21)")</f>
        <v>OK</v>
      </c>
    </row>
    <row r="25" spans="1:6" x14ac:dyDescent="0.25">
      <c r="B25" t="s">
        <v>65</v>
      </c>
      <c r="D25" t="str">
        <f>IF(ABS('financiële gegevens'!G27-'financiële gegevens'!G49)&lt;5, "OK", "!Waarschuwing: de toelichting bij de subsidies (vled G49) stemt niet overeen met de het bedrag van de subsidies (veld G27)")</f>
        <v>OK</v>
      </c>
    </row>
    <row r="26" spans="1:6" x14ac:dyDescent="0.25">
      <c r="D26" t="str">
        <f>IF(ABS('financiële gegevens'!H27-'financiële gegevens'!H49)&lt;5, "OK", "!Waarschuwing: de toelichting bij de subsidies (veld H49) stemt niet overeen met de het bedrag van de subsidies (veld H27)")</f>
        <v>OK</v>
      </c>
    </row>
    <row r="27" spans="1:6" x14ac:dyDescent="0.25">
      <c r="B27" s="55"/>
      <c r="C27" s="55"/>
    </row>
    <row r="28" spans="1:6" x14ac:dyDescent="0.25">
      <c r="A28" s="7" t="s">
        <v>151</v>
      </c>
    </row>
    <row r="30" spans="1:6" ht="36.75" customHeight="1" x14ac:dyDescent="0.25">
      <c r="B30" s="56"/>
      <c r="C30" s="230" t="s">
        <v>152</v>
      </c>
      <c r="D30" s="230"/>
      <c r="E30" s="230" t="s">
        <v>153</v>
      </c>
      <c r="F30" s="230"/>
    </row>
    <row r="31" spans="1:6" x14ac:dyDescent="0.25">
      <c r="B31" s="56" t="s">
        <v>154</v>
      </c>
      <c r="C31" s="68" t="s">
        <v>155</v>
      </c>
      <c r="D31" s="56" t="s">
        <v>156</v>
      </c>
      <c r="E31" s="68" t="s">
        <v>155</v>
      </c>
      <c r="F31" s="56" t="s">
        <v>156</v>
      </c>
    </row>
    <row r="32" spans="1:6" x14ac:dyDescent="0.25">
      <c r="B32" s="69" t="str">
        <f>personeelsgegevens!B14</f>
        <v>Aantal werknemers ingeschreven in het personeelsregister</v>
      </c>
      <c r="C32" s="13">
        <f>personeelsgegevens!I14</f>
        <v>0</v>
      </c>
      <c r="D32" s="70">
        <f>personeelsgegevens!J14</f>
        <v>0</v>
      </c>
      <c r="E32" s="13">
        <f>personeelsgegevens!M14</f>
        <v>0</v>
      </c>
      <c r="F32" s="70">
        <f>personeelsgegevens!N14</f>
        <v>0</v>
      </c>
    </row>
    <row r="33" spans="1:7" x14ac:dyDescent="0.25">
      <c r="B33" s="69" t="str">
        <f>personeelsgegevens!B15</f>
        <v>Vogens de aard van de arbeidsovereenkomst</v>
      </c>
      <c r="C33" s="13">
        <f>personeelsgegevens!I15</f>
        <v>0</v>
      </c>
      <c r="D33" s="70">
        <f>personeelsgegevens!J15</f>
        <v>0</v>
      </c>
      <c r="E33" s="13">
        <f>personeelsgegevens!M15</f>
        <v>0</v>
      </c>
      <c r="F33" s="70">
        <f>personeelsgegevens!N15</f>
        <v>0</v>
      </c>
    </row>
    <row r="34" spans="1:7" x14ac:dyDescent="0.25">
      <c r="B34" s="69" t="str">
        <f>personeelsgegevens!B20</f>
        <v>Vogens het geslacht en het studieniveau</v>
      </c>
      <c r="C34" s="13">
        <f>personeelsgegevens!I20</f>
        <v>0</v>
      </c>
      <c r="D34" s="70">
        <f>personeelsgegevens!J20</f>
        <v>0</v>
      </c>
      <c r="E34" s="13">
        <f>personeelsgegevens!M20</f>
        <v>0</v>
      </c>
      <c r="F34" s="70">
        <f>personeelsgegevens!N20</f>
        <v>0</v>
      </c>
    </row>
    <row r="35" spans="1:7" x14ac:dyDescent="0.25">
      <c r="B35" s="69" t="str">
        <f>personeelsgegevens!B31</f>
        <v>Volgens de beroepscategorie</v>
      </c>
      <c r="C35" s="71">
        <f>personeelsgegevens!I31</f>
        <v>0</v>
      </c>
      <c r="D35" s="72">
        <f>personeelsgegevens!J31</f>
        <v>0</v>
      </c>
      <c r="E35" s="71">
        <f>personeelsgegevens!M31</f>
        <v>0</v>
      </c>
      <c r="F35" s="72">
        <f>personeelsgegevens!N31</f>
        <v>0</v>
      </c>
    </row>
    <row r="37" spans="1:7" x14ac:dyDescent="0.25">
      <c r="B37" t="s">
        <v>157</v>
      </c>
      <c r="C37" s="4" t="str">
        <f>IF(AND(C32=C33, C32=C34, C32=C35), "OK", "!nee")</f>
        <v>OK</v>
      </c>
      <c r="D37" s="4" t="str">
        <f>IF(AND(D32=D33, D32=D34, D32=D35), "OK", "!nee")</f>
        <v>OK</v>
      </c>
      <c r="E37" s="4" t="str">
        <f>IF(AND(E32=E33, E32=E34, E32=E35), "OK", "!nee")</f>
        <v>OK</v>
      </c>
      <c r="F37" s="4" t="str">
        <f>IF(AND(F32=F33, F32=F34, F32=F35), "OK", "!nee")</f>
        <v>OK</v>
      </c>
      <c r="G37" t="str">
        <f>IF(AND(C37="OK",D37="OK",E37="OK",F37="OK"),"OK","!Waarschuwing: de opgegeven totalen van de personeelsgegevens stemmen niet overeen voor de verschillende onderverdelingen")</f>
        <v>OK</v>
      </c>
    </row>
    <row r="39" spans="1:7" x14ac:dyDescent="0.25">
      <c r="B39" t="s">
        <v>158</v>
      </c>
      <c r="C39" s="231" t="str">
        <f>IF(OR(AND(SUM(C32:C35)=0, SUM(D32:D35)=0),AND(SUM(C32:C35)&gt;0, SUM(D32:D35)&gt;0)), "OK", "!nee")</f>
        <v>OK</v>
      </c>
      <c r="D39" s="231"/>
      <c r="E39" s="231" t="str">
        <f>IF(OR(AND(SUM(E32:E35)=0, SUM(F32:F35)=0),AND(SUM(E32:E35)&gt;0, SUM(F32:F35)&gt;0)), "OK", "!nee")</f>
        <v>OK</v>
      </c>
      <c r="F39" s="231"/>
      <c r="G39" t="str">
        <f>IF(AND(C39="OK",E39="OK"),"OK","!Waarschuwing: personeel in aantal of personeel in VTE is niet ingevuld")</f>
        <v>OK</v>
      </c>
    </row>
    <row r="40" spans="1:7" x14ac:dyDescent="0.25">
      <c r="B40" t="s">
        <v>159</v>
      </c>
      <c r="C40" s="231">
        <f>IF(ISERROR(SUM(D32:D35)/SUM(C32:C35)), 0, SUM(D32:D35)/SUM(C32:C35))</f>
        <v>0</v>
      </c>
      <c r="D40" s="231"/>
      <c r="E40" s="231">
        <f>IF(ISERROR(SUM(F32:F35)/SUM(E32:E35)), 0, SUM(F32:F35)/SUM(E32:E35))</f>
        <v>0</v>
      </c>
      <c r="F40" s="231"/>
      <c r="G40" t="str">
        <f>IF(AND(OR(C40=0,AND(C40&lt;1.01,C40&gt;0.5)),OR(E40=0,AND(E40&lt;1.01,E40&gt;0.5))),"OK","!Waarschuwing: het opgegeven aantal VTE stemt (mogelijk) niet overeen met het opgegeven aantal personen (ratio &gt;1 of &lt;0,5)")</f>
        <v>OK</v>
      </c>
    </row>
    <row r="43" spans="1:7" x14ac:dyDescent="0.25">
      <c r="A43" s="7" t="s">
        <v>160</v>
      </c>
    </row>
    <row r="44" spans="1:7" x14ac:dyDescent="0.25">
      <c r="A44" s="7"/>
    </row>
    <row r="45" spans="1:7" ht="45.75" customHeight="1" x14ac:dyDescent="0.25">
      <c r="B45" s="4"/>
      <c r="C45" s="67" t="s">
        <v>161</v>
      </c>
      <c r="D45" s="67" t="s">
        <v>162</v>
      </c>
      <c r="E45" s="67" t="s">
        <v>163</v>
      </c>
    </row>
    <row r="46" spans="1:7" x14ac:dyDescent="0.25">
      <c r="B46" s="60" t="str">
        <f>'financiële gegevens'!G9</f>
        <v>rechtspersoon waaraan de subsidie werd toegekend</v>
      </c>
      <c r="C46" s="57">
        <f>personeelsgegevens!J14</f>
        <v>0</v>
      </c>
      <c r="D46" s="57">
        <f>'financiële gegevens'!G12</f>
        <v>0</v>
      </c>
      <c r="E46" s="58">
        <f>IF(C46=0, 0,D46/C46)</f>
        <v>0</v>
      </c>
      <c r="G46" t="str">
        <f>IF(OR(AND(C46=0,D46=0),AND(C46&gt;0,D46&gt;0)),"OK","!Waarschuwing: u geeft personeel op zonder dat er loonkosten zijn of loonkosten zonder dat er personeel is")</f>
        <v>OK</v>
      </c>
    </row>
    <row r="47" spans="1:7" x14ac:dyDescent="0.25">
      <c r="B47" s="4"/>
      <c r="C47" s="229" t="s">
        <v>164</v>
      </c>
      <c r="D47" s="229"/>
      <c r="E47" s="229"/>
      <c r="F47" s="229"/>
      <c r="G47" t="str">
        <f>IF(OR(E46=0,AND(E46&gt;30000,E46&lt;70000)), "OK", "!Waarschuwing: gemiddelde jaarlijkse loonkost per VTE klopt niet met de in België gangbare lonen (lager dan 30.000 euro of hoger dan 70.000 euro)")</f>
        <v>OK</v>
      </c>
    </row>
    <row r="48" spans="1:7" x14ac:dyDescent="0.25">
      <c r="B48" s="60" t="str">
        <f>'financiële gegevens'!H9</f>
        <v>andere rechtpersoon of rechtspersonen</v>
      </c>
      <c r="C48" s="57">
        <f>personeelsgegevens!N14</f>
        <v>0</v>
      </c>
      <c r="D48" s="57">
        <f>'financiële gegevens'!H12</f>
        <v>0</v>
      </c>
      <c r="E48" s="59">
        <f>IF(C48=0, 0,D48/C48)</f>
        <v>0</v>
      </c>
      <c r="G48" t="str">
        <f>IF(OR(AND(C48=0,D48=0),AND(C48&gt;0,D48&gt;0)),"OK","!Waarschuwing: u geeft personeel op zonder dat er loonkosten zijn of loonkosten zonder dat er personeel is")</f>
        <v>OK</v>
      </c>
    </row>
    <row r="49" spans="1:7" x14ac:dyDescent="0.25">
      <c r="B49" s="4"/>
      <c r="C49" s="229" t="s">
        <v>164</v>
      </c>
      <c r="D49" s="229"/>
      <c r="E49" s="229"/>
      <c r="F49" s="229"/>
      <c r="G49" t="str">
        <f>IF(OR(E48=0,AND(E48&gt;30000,E48&lt;70000)), "OK", "!Waarschuwing: gemiddelde loonkost per jaar klopt niet met de in België gangbare lonen (lager dan 30.000 euro per VTE of hoger dan 70.000 euro per VTE")</f>
        <v>OK</v>
      </c>
    </row>
    <row r="50" spans="1:7" x14ac:dyDescent="0.25">
      <c r="B50" s="117"/>
      <c r="C50" s="163"/>
      <c r="D50" s="163"/>
      <c r="E50" s="163"/>
      <c r="F50" s="163"/>
    </row>
    <row r="51" spans="1:7" x14ac:dyDescent="0.25">
      <c r="A51" s="7" t="s">
        <v>165</v>
      </c>
      <c r="B51" s="117"/>
      <c r="C51" s="163"/>
      <c r="D51" s="163"/>
      <c r="E51" s="163"/>
      <c r="F51" s="163"/>
    </row>
    <row r="52" spans="1:7" x14ac:dyDescent="0.25">
      <c r="A52" s="7"/>
      <c r="B52" s="117"/>
      <c r="C52" s="163"/>
      <c r="D52" s="163"/>
      <c r="E52" s="163"/>
      <c r="F52" s="163"/>
    </row>
    <row r="53" spans="1:7" x14ac:dyDescent="0.25">
      <c r="A53" s="7"/>
      <c r="B53" s="117" t="s">
        <v>166</v>
      </c>
      <c r="C53" s="163"/>
      <c r="D53" s="163"/>
      <c r="E53" s="163"/>
      <c r="F53" s="163"/>
    </row>
    <row r="54" spans="1:7" x14ac:dyDescent="0.25">
      <c r="B54" s="118" t="s">
        <v>167</v>
      </c>
      <c r="C54" s="163" t="str">
        <f>IF((publieksgegevens!C6+publieksgegevens!C7)=(publieksgegevens!C9+publieksgegevens!C10), "OK", "!Waarschuwing: de opgegeven totalen voor deze categoriën stemmen niet overeen")</f>
        <v>OK</v>
      </c>
      <c r="D54" s="163"/>
      <c r="E54" s="163"/>
      <c r="F54" s="163"/>
    </row>
  </sheetData>
  <sheetProtection algorithmName="SHA-512" hashValue="nud/VJw37FRrnlEw/8j/vk0+kUrVQAEEqX3oN+wiHvb9cXZ2WPOW2G32FI/ze2VNFNcKj47odqp9wVQEZqEuAA==" saltValue="A5jM+tOgm686HIqIDmhIRQ==" spinCount="100000" sheet="1"/>
  <mergeCells count="8">
    <mergeCell ref="C47:F47"/>
    <mergeCell ref="C49:F49"/>
    <mergeCell ref="C30:D30"/>
    <mergeCell ref="E30:F30"/>
    <mergeCell ref="C40:D40"/>
    <mergeCell ref="E40:F40"/>
    <mergeCell ref="C39:D39"/>
    <mergeCell ref="E39:F39"/>
  </mergeCells>
  <pageMargins left="0.7" right="0.7" top="0.75" bottom="0.75" header="0.3" footer="0.3"/>
  <pageSetup paperSize="9" orientation="portrait" r:id="rId1"/>
  <ignoredErrors>
    <ignoredError sqref="G47"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8DCE29DE7B947C4D851172367E28654809001481EC263FAEA5499B2D931C7AACD24A" ma:contentTypeVersion="32" ma:contentTypeDescription="" ma:contentTypeScope="" ma:versionID="a5c57146146884196cd239baba84062b">
  <xsd:schema xmlns:xsd="http://www.w3.org/2001/XMLSchema" xmlns:xs="http://www.w3.org/2001/XMLSchema" xmlns:p="http://schemas.microsoft.com/office/2006/metadata/properties" xmlns:ns2="a3954e75-0996-4546-927b-16a7d0d900d2" xmlns:ns3="http://schemas.microsoft.com/sharepoint.v3" xmlns:ns4="144ea922-8151-4d98-8501-d9a55d56ca45" xmlns:ns5="9a9ec0f0-7796-43d0-ac1f-4c8c46ee0bd1" targetNamespace="http://schemas.microsoft.com/office/2006/metadata/properties" ma:root="true" ma:fieldsID="8574273ded90fe8bb0a3016c6547a9db" ns2:_="" ns3:_="" ns4:_="" ns5:_="">
    <xsd:import namespace="a3954e75-0996-4546-927b-16a7d0d900d2"/>
    <xsd:import namespace="http://schemas.microsoft.com/sharepoint.v3"/>
    <xsd:import namespace="144ea922-8151-4d98-8501-d9a55d56ca45"/>
    <xsd:import namespace="9a9ec0f0-7796-43d0-ac1f-4c8c46ee0bd1"/>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cc93c57fc22249a99a441c25a9a2eb11"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20"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7-2018"/>
              <xsd:enumeration value="2018-2019"/>
              <xsd:enumeration value="2019-2020"/>
              <xsd:enumeration value="2020-2021"/>
              <xsd:enumeration value="2021-2022"/>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10" nillable="true" ma:displayName="BronLibrary" ma:default="Procedureopvolging" ma:hidden="true" ma:internalName="BronLibrary" ma:readOnly="false">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4ea922-8151-4d98-8501-d9a55d56ca45" elementFormDefault="qualified">
    <xsd:import namespace="http://schemas.microsoft.com/office/2006/documentManagement/types"/>
    <xsd:import namespace="http://schemas.microsoft.com/office/infopath/2007/PartnerControls"/>
    <xsd:element name="cc93c57fc22249a99a441c25a9a2eb11" ma:index="17" nillable="true" ma:taxonomy="true" ma:internalName="cc93c57fc22249a99a441c25a9a2eb11" ma:taxonomyFieldName="Meta_CEO" ma:displayName="Label(s)" ma:default="" ma:fieldId="{cc93c57f-c222-49a9-9a44-1c25a9a2eb11}" ma:taxonomyMulti="true" ma:sspId="49ca8161-7180-459b-a0ef-1a71cf6ffea5" ma:termSetId="40058542-8869-41b1-8fab-41b40c5dcab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atum xmlns="a3954e75-0996-4546-927b-16a7d0d900d2">2020-12-21T09:19:28+00:00</Datum>
    <Periode xmlns="a3954e75-0996-4546-927b-16a7d0d900d2" xsi:nil="true"/>
    <cc93c57fc22249a99a441c25a9a2eb11 xmlns="144ea922-8151-4d98-8501-d9a55d56ca45">
      <Terms xmlns="http://schemas.microsoft.com/office/infopath/2007/PartnerControls"/>
    </cc93c57fc22249a99a441c25a9a2eb11>
    <Jaar xmlns="a3954e75-0996-4546-927b-16a7d0d900d2">2020</Jaar>
    <BronLibrary xmlns="a3954e75-0996-4546-927b-16a7d0d900d2">Procedureopvolging</BronLibrary>
    <CategoryDescription xmlns="http://schemas.microsoft.com/sharepoint.v3" xsi:nil="true"/>
    <TaxCatchAll xmlns="9a9ec0f0-7796-43d0-ac1f-4c8c46ee0bd1"/>
    <_dlc_DocId xmlns="a3954e75-0996-4546-927b-16a7d0d900d2">Z26JANZACHQK-1018177568-3026</_dlc_DocId>
    <_dlc_DocIdUrl xmlns="a3954e75-0996-4546-927b-16a7d0d900d2">
      <Url>https://vlaamseoverheid.sharepoint.com/sites/cultuur/ceo/_layouts/15/DocIdRedir.aspx?ID=Z26JANZACHQK-1018177568-3026</Url>
      <Description>Z26JANZACHQK-1018177568-3026</Description>
    </_dlc_DocIdUrl>
  </documentManagement>
</p:properties>
</file>

<file path=customXml/itemProps1.xml><?xml version="1.0" encoding="utf-8"?>
<ds:datastoreItem xmlns:ds="http://schemas.openxmlformats.org/officeDocument/2006/customXml" ds:itemID="{1567DFE8-37CF-4D6E-A500-959079641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144ea922-8151-4d98-8501-d9a55d56ca45"/>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90CCBA-568C-47E2-996F-FFC720B97F5B}">
  <ds:schemaRefs>
    <ds:schemaRef ds:uri="http://schemas.microsoft.com/sharepoint/events"/>
  </ds:schemaRefs>
</ds:datastoreItem>
</file>

<file path=customXml/itemProps3.xml><?xml version="1.0" encoding="utf-8"?>
<ds:datastoreItem xmlns:ds="http://schemas.openxmlformats.org/officeDocument/2006/customXml" ds:itemID="{035CB89C-081D-47B4-A224-0330EA3E5A69}">
  <ds:schemaRefs>
    <ds:schemaRef ds:uri="http://schemas.microsoft.com/sharepoint/v3/contenttype/forms"/>
  </ds:schemaRefs>
</ds:datastoreItem>
</file>

<file path=customXml/itemProps4.xml><?xml version="1.0" encoding="utf-8"?>
<ds:datastoreItem xmlns:ds="http://schemas.openxmlformats.org/officeDocument/2006/customXml" ds:itemID="{735FB12F-95F1-41A5-A447-A5FE31FB6F1F}">
  <ds:schemaRefs>
    <ds:schemaRef ds:uri="http://schemas.microsoft.com/office/2006/metadata/properties"/>
    <ds:schemaRef ds:uri="http://schemas.microsoft.com/office/infopath/2007/PartnerControls"/>
    <ds:schemaRef ds:uri="a3954e75-0996-4546-927b-16a7d0d900d2"/>
    <ds:schemaRef ds:uri="144ea922-8151-4d98-8501-d9a55d56ca45"/>
    <ds:schemaRef ds:uri="http://schemas.microsoft.com/sharepoint.v3"/>
    <ds:schemaRef ds:uri="9a9ec0f0-7796-43d0-ac1f-4c8c46ee0b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infoblad</vt:lpstr>
      <vt:lpstr>financiële gegevens</vt:lpstr>
      <vt:lpstr>personeelsgegevens</vt:lpstr>
      <vt:lpstr>publieksgegevens</vt:lpstr>
      <vt:lpstr>Energiekosten</vt:lpstr>
      <vt:lpstr>controleblad</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Kristof Vanden Bulcke</dc:creator>
  <cp:keywords/>
  <dc:description/>
  <cp:lastModifiedBy>Vanden Bulcke, Kristof</cp:lastModifiedBy>
  <cp:revision/>
  <dcterms:created xsi:type="dcterms:W3CDTF">2012-01-13T12:30:53Z</dcterms:created>
  <dcterms:modified xsi:type="dcterms:W3CDTF">2023-03-08T15:07:00Z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0x0101008DCE29DE7B947C4D851172367E28654809001481EC263FAEA5499B2D931C7AACD24A</vt:lpwstr>
  </property>
  <property fmtid="{D5CDD505-2E9C-101B-9397-08002B2CF9AE}" pid="3" name="Meta_CEO">
    <vt:lpwstr/>
  </property>
  <property fmtid="{D5CDD505-2E9C-101B-9397-08002B2CF9AE}" pid="4" name="_dlc_DocIdItemGuid">
    <vt:lpwstr>6a59ab05-34d1-402d-ba45-ce65c9f6a9dc</vt:lpwstr>
  </property>
</Properties>
</file>